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EFATURA DE SISTEMAS\Dropbox\OBSERVATORIO CIUDADANO 2024\1.- ENTORNO URBANO\"/>
    </mc:Choice>
  </mc:AlternateContent>
  <xr:revisionPtr revIDLastSave="0" documentId="13_ncr:1_{6E1AB7A3-F858-435C-9437-17A3D4B1D1DD}" xr6:coauthVersionLast="47" xr6:coauthVersionMax="47" xr10:uidLastSave="{00000000-0000-0000-0000-000000000000}"/>
  <bookViews>
    <workbookView xWindow="-120" yWindow="-120" windowWidth="29040" windowHeight="15840" tabRatio="864" xr2:uid="{00000000-000D-0000-FFFF-FFFF00000000}"/>
  </bookViews>
  <sheets>
    <sheet name="01.15" sheetId="9" r:id="rId1"/>
    <sheet name="GRÁFICA" sheetId="14" r:id="rId2"/>
    <sheet name="Hoja1" sheetId="23" r:id="rId3"/>
    <sheet name="G oct 20" sheetId="20" state="hidden" r:id="rId4"/>
    <sheet name="R oct 20" sheetId="21" state="hidden" r:id="rId5"/>
    <sheet name="S oct 20" sheetId="22" state="hidden" r:id="rId6"/>
    <sheet name="GRAL nov-dic 20" sheetId="15" state="hidden" r:id="rId7"/>
    <sheet name="READY nov-dic 20" sheetId="16" state="hidden" r:id="rId8"/>
    <sheet name="SENTRI nov-dic 20" sheetId="17" state="hidden" r:id="rId9"/>
    <sheet name="gral" sheetId="10" state="hidden" r:id="rId10"/>
    <sheet name="ready" sheetId="11" state="hidden" r:id="rId11"/>
    <sheet name="sentri" sheetId="12" state="hidden" r:id="rId12"/>
    <sheet name="sentri 2021east" sheetId="24" state="hidden" r:id="rId13"/>
    <sheet name="sentri 2021 west" sheetId="25" state="hidden" r:id="rId14"/>
    <sheet name="ready 2021east" sheetId="26" state="hidden" r:id="rId15"/>
    <sheet name="gral 2021 east" sheetId="28" state="hidden" r:id="rId16"/>
    <sheet name="gral 2021 west" sheetId="29" state="hidden" r:id="rId17"/>
    <sheet name="Este_Gral-22" sheetId="31" r:id="rId18"/>
    <sheet name="Este_Ready-22" sheetId="32" r:id="rId19"/>
    <sheet name="Este_Sentri-22" sheetId="33" r:id="rId20"/>
    <sheet name="Oeste_Gral-22" sheetId="34" r:id="rId21"/>
    <sheet name="Oeste-Sentri-22" sheetId="35" r:id="rId22"/>
    <sheet name="east gral 23" sheetId="36" r:id="rId23"/>
    <sheet name="east sentri 23" sheetId="37" r:id="rId24"/>
    <sheet name="east ready 23" sheetId="38" r:id="rId25"/>
    <sheet name="west gral 23" sheetId="39" r:id="rId26"/>
    <sheet name="west sentri 23" sheetId="40" r:id="rId27"/>
    <sheet name="west ready 23" sheetId="41" r:id="rId28"/>
  </sheets>
  <definedNames>
    <definedName name="_xlnm.Print_Area" localSheetId="0">'01.15'!$A$1:$X$79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4" l="1"/>
  <c r="F28" i="14" s="1"/>
  <c r="D27" i="14"/>
  <c r="F26" i="14" s="1"/>
  <c r="D21" i="14"/>
  <c r="D19" i="14"/>
  <c r="F18" i="14" s="1"/>
  <c r="D24" i="14"/>
  <c r="D20" i="14"/>
  <c r="D28" i="14"/>
  <c r="D26" i="14"/>
  <c r="D22" i="14"/>
  <c r="D18" i="14"/>
  <c r="F20" i="14"/>
  <c r="V4" i="40"/>
  <c r="V3" i="40"/>
  <c r="V5" i="39"/>
  <c r="V4" i="39"/>
  <c r="R117" i="38"/>
  <c r="I117" i="38"/>
  <c r="U3" i="38"/>
  <c r="U4" i="36"/>
  <c r="U3" i="36"/>
  <c r="U4" i="37"/>
  <c r="M107" i="40"/>
  <c r="C107" i="40"/>
  <c r="M80" i="40"/>
  <c r="C80" i="40"/>
  <c r="M53" i="40"/>
  <c r="C53" i="40"/>
  <c r="M26" i="40"/>
  <c r="C26" i="40"/>
  <c r="M163" i="40"/>
  <c r="C163" i="40"/>
  <c r="M134" i="40"/>
  <c r="C134" i="40"/>
  <c r="M179" i="39"/>
  <c r="C179" i="39"/>
  <c r="M149" i="39"/>
  <c r="C149" i="39"/>
  <c r="M119" i="39"/>
  <c r="C119" i="39"/>
  <c r="M89" i="39"/>
  <c r="C89" i="39"/>
  <c r="M59" i="39"/>
  <c r="C59" i="39"/>
  <c r="M29" i="39"/>
  <c r="C29" i="39"/>
  <c r="M162" i="40"/>
  <c r="N162" i="40"/>
  <c r="O162" i="40"/>
  <c r="P162" i="40"/>
  <c r="Q162" i="40"/>
  <c r="R162" i="40"/>
  <c r="C162" i="40"/>
  <c r="D162" i="40"/>
  <c r="E162" i="40"/>
  <c r="F162" i="40"/>
  <c r="G162" i="40"/>
  <c r="H162" i="40"/>
  <c r="M133" i="40"/>
  <c r="N133" i="40"/>
  <c r="O133" i="40"/>
  <c r="P133" i="40"/>
  <c r="Q133" i="40"/>
  <c r="R133" i="40"/>
  <c r="C133" i="40"/>
  <c r="D133" i="40"/>
  <c r="E133" i="40"/>
  <c r="F133" i="40"/>
  <c r="G133" i="40"/>
  <c r="H133" i="40"/>
  <c r="M106" i="40"/>
  <c r="N106" i="40"/>
  <c r="O106" i="40"/>
  <c r="P106" i="40"/>
  <c r="Q106" i="40"/>
  <c r="R106" i="40"/>
  <c r="C106" i="40"/>
  <c r="D106" i="40"/>
  <c r="E106" i="40"/>
  <c r="F106" i="40"/>
  <c r="G106" i="40"/>
  <c r="H106" i="40"/>
  <c r="M79" i="40"/>
  <c r="N79" i="40"/>
  <c r="O79" i="40"/>
  <c r="P79" i="40"/>
  <c r="Q79" i="40"/>
  <c r="R79" i="40"/>
  <c r="C79" i="40"/>
  <c r="D79" i="40"/>
  <c r="E79" i="40"/>
  <c r="F79" i="40"/>
  <c r="G79" i="40"/>
  <c r="H79" i="40"/>
  <c r="M52" i="40"/>
  <c r="N52" i="40"/>
  <c r="O52" i="40"/>
  <c r="P52" i="40"/>
  <c r="Q52" i="40"/>
  <c r="R52" i="40"/>
  <c r="C52" i="40"/>
  <c r="D52" i="40"/>
  <c r="E52" i="40"/>
  <c r="F52" i="40"/>
  <c r="G52" i="40"/>
  <c r="H52" i="40"/>
  <c r="M25" i="40"/>
  <c r="N25" i="40"/>
  <c r="O25" i="40"/>
  <c r="P25" i="40"/>
  <c r="Q25" i="40"/>
  <c r="R25" i="40"/>
  <c r="C25" i="40"/>
  <c r="D25" i="40"/>
  <c r="E25" i="40"/>
  <c r="F25" i="40"/>
  <c r="G25" i="40"/>
  <c r="H25" i="40"/>
  <c r="L162" i="40"/>
  <c r="B162" i="40"/>
  <c r="L133" i="40"/>
  <c r="B133" i="40"/>
  <c r="L106" i="40"/>
  <c r="B106" i="40"/>
  <c r="L79" i="40"/>
  <c r="B79" i="40"/>
  <c r="L52" i="40"/>
  <c r="B52" i="40"/>
  <c r="L25" i="40"/>
  <c r="B25" i="40"/>
  <c r="M28" i="39"/>
  <c r="N28" i="39"/>
  <c r="O28" i="39"/>
  <c r="P28" i="39"/>
  <c r="Q28" i="39"/>
  <c r="R28" i="39"/>
  <c r="C28" i="39"/>
  <c r="D28" i="39"/>
  <c r="E28" i="39"/>
  <c r="F28" i="39"/>
  <c r="G28" i="39"/>
  <c r="H28" i="39"/>
  <c r="M58" i="39"/>
  <c r="N58" i="39"/>
  <c r="O58" i="39"/>
  <c r="P58" i="39"/>
  <c r="Q58" i="39"/>
  <c r="R58" i="39"/>
  <c r="C58" i="39"/>
  <c r="D58" i="39"/>
  <c r="E58" i="39"/>
  <c r="F58" i="39"/>
  <c r="G58" i="39"/>
  <c r="H58" i="39"/>
  <c r="M88" i="39"/>
  <c r="N88" i="39"/>
  <c r="O88" i="39"/>
  <c r="P88" i="39"/>
  <c r="Q88" i="39"/>
  <c r="R88" i="39"/>
  <c r="C88" i="39"/>
  <c r="D88" i="39"/>
  <c r="E88" i="39"/>
  <c r="F88" i="39"/>
  <c r="G88" i="39"/>
  <c r="H88" i="39"/>
  <c r="M118" i="39"/>
  <c r="N118" i="39"/>
  <c r="O118" i="39"/>
  <c r="P118" i="39"/>
  <c r="Q118" i="39"/>
  <c r="R118" i="39"/>
  <c r="C118" i="39"/>
  <c r="D118" i="39"/>
  <c r="E118" i="39"/>
  <c r="F118" i="39"/>
  <c r="G118" i="39"/>
  <c r="H118" i="39"/>
  <c r="M148" i="39"/>
  <c r="N148" i="39"/>
  <c r="O148" i="39"/>
  <c r="P148" i="39"/>
  <c r="Q148" i="39"/>
  <c r="R148" i="39"/>
  <c r="C148" i="39"/>
  <c r="D148" i="39"/>
  <c r="E148" i="39"/>
  <c r="F148" i="39"/>
  <c r="G148" i="39"/>
  <c r="H148" i="39"/>
  <c r="M178" i="39"/>
  <c r="N178" i="39"/>
  <c r="O178" i="39"/>
  <c r="P178" i="39"/>
  <c r="Q178" i="39"/>
  <c r="R178" i="39"/>
  <c r="C178" i="39"/>
  <c r="D178" i="39"/>
  <c r="E178" i="39"/>
  <c r="F178" i="39"/>
  <c r="G178" i="39"/>
  <c r="H178" i="39"/>
  <c r="L178" i="39"/>
  <c r="B178" i="39"/>
  <c r="L148" i="39"/>
  <c r="B148" i="39"/>
  <c r="L118" i="39"/>
  <c r="B118" i="39"/>
  <c r="L88" i="39"/>
  <c r="B88" i="39"/>
  <c r="L58" i="39"/>
  <c r="B58" i="39"/>
  <c r="L28" i="39"/>
  <c r="B28" i="39"/>
  <c r="Q125" i="38"/>
  <c r="L125" i="38"/>
  <c r="M125" i="38"/>
  <c r="N125" i="38"/>
  <c r="O125" i="38"/>
  <c r="P125" i="38"/>
  <c r="K125" i="38"/>
  <c r="C125" i="38"/>
  <c r="D125" i="38"/>
  <c r="E125" i="38"/>
  <c r="F125" i="38"/>
  <c r="G125" i="38"/>
  <c r="H125" i="38"/>
  <c r="B125" i="38"/>
  <c r="L103" i="38"/>
  <c r="R94" i="38" s="1"/>
  <c r="M103" i="38"/>
  <c r="N103" i="38"/>
  <c r="O103" i="38"/>
  <c r="P103" i="38"/>
  <c r="Q103" i="38"/>
  <c r="K103" i="38"/>
  <c r="C103" i="38"/>
  <c r="D103" i="38"/>
  <c r="E103" i="38"/>
  <c r="F103" i="38"/>
  <c r="G103" i="38"/>
  <c r="H103" i="38"/>
  <c r="B103" i="38"/>
  <c r="I94" i="38" s="1"/>
  <c r="L83" i="38"/>
  <c r="M83" i="38"/>
  <c r="N83" i="38"/>
  <c r="O83" i="38"/>
  <c r="P83" i="38"/>
  <c r="Q83" i="38"/>
  <c r="K83" i="38"/>
  <c r="R74" i="38" s="1"/>
  <c r="C82" i="38"/>
  <c r="D82" i="38"/>
  <c r="E82" i="38"/>
  <c r="F82" i="38"/>
  <c r="G82" i="38"/>
  <c r="H82" i="38"/>
  <c r="B82" i="38"/>
  <c r="I74" i="38" s="1"/>
  <c r="L61" i="38"/>
  <c r="R54" i="38" s="1"/>
  <c r="M61" i="38"/>
  <c r="N61" i="38"/>
  <c r="O61" i="38"/>
  <c r="P61" i="38"/>
  <c r="Q61" i="38"/>
  <c r="K61" i="38"/>
  <c r="C61" i="38"/>
  <c r="D61" i="38"/>
  <c r="E61" i="38"/>
  <c r="F61" i="38"/>
  <c r="G61" i="38"/>
  <c r="H61" i="38"/>
  <c r="B61" i="38"/>
  <c r="I53" i="38" s="1"/>
  <c r="L40" i="38"/>
  <c r="M40" i="38"/>
  <c r="N40" i="38"/>
  <c r="O40" i="38"/>
  <c r="P40" i="38"/>
  <c r="Q40" i="38"/>
  <c r="K40" i="38"/>
  <c r="R31" i="38" s="1"/>
  <c r="C40" i="38"/>
  <c r="D40" i="38"/>
  <c r="E40" i="38"/>
  <c r="F40" i="38"/>
  <c r="G40" i="38"/>
  <c r="H40" i="38"/>
  <c r="B40" i="38"/>
  <c r="I31" i="38" s="1"/>
  <c r="L19" i="38"/>
  <c r="R9" i="38" s="1"/>
  <c r="M19" i="38"/>
  <c r="N19" i="38"/>
  <c r="O19" i="38"/>
  <c r="P19" i="38"/>
  <c r="Q19" i="38"/>
  <c r="K19" i="38"/>
  <c r="C19" i="38"/>
  <c r="D19" i="38"/>
  <c r="E19" i="38"/>
  <c r="F19" i="38"/>
  <c r="G19" i="38"/>
  <c r="H19" i="38"/>
  <c r="B19" i="38"/>
  <c r="I9" i="38" s="1"/>
  <c r="L125" i="37"/>
  <c r="R116" i="37" s="1"/>
  <c r="M125" i="37"/>
  <c r="N125" i="37"/>
  <c r="O125" i="37"/>
  <c r="P125" i="37"/>
  <c r="Q125" i="37"/>
  <c r="K125" i="37"/>
  <c r="C124" i="37"/>
  <c r="D124" i="37"/>
  <c r="E124" i="37"/>
  <c r="F124" i="37"/>
  <c r="G124" i="37"/>
  <c r="H124" i="37"/>
  <c r="B124" i="37"/>
  <c r="I116" i="37" s="1"/>
  <c r="L103" i="37"/>
  <c r="M103" i="37"/>
  <c r="N103" i="37"/>
  <c r="O103" i="37"/>
  <c r="P103" i="37"/>
  <c r="Q103" i="37"/>
  <c r="K103" i="37"/>
  <c r="R95" i="37" s="1"/>
  <c r="C103" i="37"/>
  <c r="D103" i="37"/>
  <c r="E103" i="37"/>
  <c r="F103" i="37"/>
  <c r="G103" i="37"/>
  <c r="H103" i="37"/>
  <c r="B103" i="37"/>
  <c r="I95" i="37" s="1"/>
  <c r="L83" i="37"/>
  <c r="R73" i="37" s="1"/>
  <c r="M83" i="37"/>
  <c r="N83" i="37"/>
  <c r="O83" i="37"/>
  <c r="P83" i="37"/>
  <c r="Q83" i="37"/>
  <c r="K83" i="37"/>
  <c r="C82" i="37"/>
  <c r="D82" i="37"/>
  <c r="E82" i="37"/>
  <c r="F82" i="37"/>
  <c r="G82" i="37"/>
  <c r="H82" i="37"/>
  <c r="B82" i="37"/>
  <c r="I73" i="37" s="1"/>
  <c r="L61" i="37"/>
  <c r="M61" i="37"/>
  <c r="N61" i="37"/>
  <c r="O61" i="37"/>
  <c r="P61" i="37"/>
  <c r="Q61" i="37"/>
  <c r="K61" i="37"/>
  <c r="R51" i="37" s="1"/>
  <c r="C61" i="37"/>
  <c r="D61" i="37"/>
  <c r="E61" i="37"/>
  <c r="F61" i="37"/>
  <c r="G61" i="37"/>
  <c r="H61" i="37"/>
  <c r="B61" i="37"/>
  <c r="I51" i="37" s="1"/>
  <c r="L40" i="37"/>
  <c r="M40" i="37"/>
  <c r="N40" i="37"/>
  <c r="O40" i="37"/>
  <c r="P40" i="37"/>
  <c r="Q40" i="37"/>
  <c r="K40" i="37"/>
  <c r="C40" i="37"/>
  <c r="D40" i="37"/>
  <c r="E40" i="37"/>
  <c r="F40" i="37"/>
  <c r="G40" i="37"/>
  <c r="H40" i="37"/>
  <c r="B40" i="37"/>
  <c r="L19" i="37"/>
  <c r="M19" i="37"/>
  <c r="N19" i="37"/>
  <c r="O19" i="37"/>
  <c r="P19" i="37"/>
  <c r="Q19" i="37"/>
  <c r="K19" i="37"/>
  <c r="R8" i="37" s="1"/>
  <c r="C19" i="37"/>
  <c r="D19" i="37"/>
  <c r="E19" i="37"/>
  <c r="F19" i="37"/>
  <c r="G19" i="37"/>
  <c r="H19" i="37"/>
  <c r="B19" i="37"/>
  <c r="L123" i="36"/>
  <c r="M123" i="36"/>
  <c r="N123" i="36"/>
  <c r="O123" i="36"/>
  <c r="P123" i="36"/>
  <c r="Q123" i="36"/>
  <c r="K123" i="36"/>
  <c r="R115" i="36" s="1"/>
  <c r="L101" i="36"/>
  <c r="M101" i="36"/>
  <c r="N101" i="36"/>
  <c r="O101" i="36"/>
  <c r="P101" i="36"/>
  <c r="Q101" i="36"/>
  <c r="K101" i="36"/>
  <c r="R93" i="36" s="1"/>
  <c r="L80" i="36"/>
  <c r="M80" i="36"/>
  <c r="N80" i="36"/>
  <c r="O80" i="36"/>
  <c r="P80" i="36"/>
  <c r="Q80" i="36"/>
  <c r="K80" i="36"/>
  <c r="R72" i="36" s="1"/>
  <c r="L60" i="36"/>
  <c r="M60" i="36"/>
  <c r="N60" i="36"/>
  <c r="O60" i="36"/>
  <c r="P60" i="36"/>
  <c r="Q60" i="36"/>
  <c r="K60" i="36"/>
  <c r="R51" i="36" s="1"/>
  <c r="L40" i="36"/>
  <c r="M40" i="36"/>
  <c r="N40" i="36"/>
  <c r="O40" i="36"/>
  <c r="P40" i="36"/>
  <c r="Q40" i="36"/>
  <c r="K40" i="36"/>
  <c r="R32" i="36" s="1"/>
  <c r="L19" i="36"/>
  <c r="M19" i="36"/>
  <c r="N19" i="36"/>
  <c r="O19" i="36"/>
  <c r="P19" i="36"/>
  <c r="Q19" i="36"/>
  <c r="K19" i="36"/>
  <c r="R9" i="36" s="1"/>
  <c r="C122" i="36"/>
  <c r="D122" i="36"/>
  <c r="E122" i="36"/>
  <c r="F122" i="36"/>
  <c r="G122" i="36"/>
  <c r="H122" i="36"/>
  <c r="B122" i="36"/>
  <c r="I115" i="36" s="1"/>
  <c r="C101" i="36"/>
  <c r="D101" i="36"/>
  <c r="E101" i="36"/>
  <c r="F101" i="36"/>
  <c r="G101" i="36"/>
  <c r="H101" i="36"/>
  <c r="B101" i="36"/>
  <c r="I92" i="36" s="1"/>
  <c r="C80" i="36"/>
  <c r="D80" i="36"/>
  <c r="E80" i="36"/>
  <c r="F80" i="36"/>
  <c r="G80" i="36"/>
  <c r="H80" i="36"/>
  <c r="B80" i="36"/>
  <c r="I69" i="36" s="1"/>
  <c r="C60" i="36"/>
  <c r="D60" i="36"/>
  <c r="E60" i="36"/>
  <c r="F60" i="36"/>
  <c r="G60" i="36"/>
  <c r="H60" i="36"/>
  <c r="B60" i="36"/>
  <c r="I50" i="36" s="1"/>
  <c r="C39" i="36"/>
  <c r="D39" i="36"/>
  <c r="E39" i="36"/>
  <c r="F39" i="36"/>
  <c r="G39" i="36"/>
  <c r="H39" i="36"/>
  <c r="B39" i="36"/>
  <c r="I31" i="36" s="1"/>
  <c r="C19" i="36"/>
  <c r="D19" i="36"/>
  <c r="E19" i="36"/>
  <c r="F19" i="36"/>
  <c r="G19" i="36"/>
  <c r="H19" i="36"/>
  <c r="B19" i="36"/>
  <c r="I9" i="36" s="1"/>
  <c r="H337" i="35"/>
  <c r="G337" i="35"/>
  <c r="F337" i="35"/>
  <c r="E337" i="35"/>
  <c r="D337" i="35"/>
  <c r="C337" i="35"/>
  <c r="B337" i="35"/>
  <c r="J337" i="35" s="1"/>
  <c r="H309" i="35"/>
  <c r="G309" i="35"/>
  <c r="F309" i="35"/>
  <c r="E309" i="35"/>
  <c r="D309" i="35"/>
  <c r="C309" i="35"/>
  <c r="B309" i="35"/>
  <c r="J309" i="35" s="1"/>
  <c r="M3" i="35" s="1"/>
  <c r="H280" i="35"/>
  <c r="G280" i="35"/>
  <c r="F280" i="35"/>
  <c r="E280" i="35"/>
  <c r="D280" i="35"/>
  <c r="C280" i="35"/>
  <c r="B280" i="35"/>
  <c r="J280" i="35" s="1"/>
  <c r="H252" i="35"/>
  <c r="G252" i="35"/>
  <c r="F252" i="35"/>
  <c r="E252" i="35"/>
  <c r="D252" i="35"/>
  <c r="C252" i="35"/>
  <c r="B252" i="35"/>
  <c r="J252" i="35" s="1"/>
  <c r="H224" i="35"/>
  <c r="G224" i="35"/>
  <c r="F224" i="35"/>
  <c r="E224" i="35"/>
  <c r="D224" i="35"/>
  <c r="C224" i="35"/>
  <c r="B224" i="35"/>
  <c r="J224" i="35" s="1"/>
  <c r="H196" i="35"/>
  <c r="G196" i="35"/>
  <c r="F196" i="35"/>
  <c r="E196" i="35"/>
  <c r="D196" i="35"/>
  <c r="C196" i="35"/>
  <c r="B196" i="35"/>
  <c r="J196" i="35" s="1"/>
  <c r="H168" i="35"/>
  <c r="G168" i="35"/>
  <c r="F168" i="35"/>
  <c r="E168" i="35"/>
  <c r="D168" i="35"/>
  <c r="C168" i="35"/>
  <c r="B168" i="35"/>
  <c r="J168" i="35" s="1"/>
  <c r="H139" i="35"/>
  <c r="G139" i="35"/>
  <c r="F139" i="35"/>
  <c r="E139" i="35"/>
  <c r="D139" i="35"/>
  <c r="C139" i="35"/>
  <c r="B139" i="35"/>
  <c r="J139" i="35" s="1"/>
  <c r="H110" i="35"/>
  <c r="G110" i="35"/>
  <c r="F110" i="35"/>
  <c r="E110" i="35"/>
  <c r="D110" i="35"/>
  <c r="C110" i="35"/>
  <c r="B110" i="35"/>
  <c r="J110" i="35" s="1"/>
  <c r="H82" i="35"/>
  <c r="G82" i="35"/>
  <c r="F82" i="35"/>
  <c r="E82" i="35"/>
  <c r="D82" i="35"/>
  <c r="C82" i="35"/>
  <c r="B82" i="35"/>
  <c r="J82" i="35" s="1"/>
  <c r="H54" i="35"/>
  <c r="G54" i="35"/>
  <c r="F54" i="35"/>
  <c r="E54" i="35"/>
  <c r="D54" i="35"/>
  <c r="C54" i="35"/>
  <c r="B54" i="35"/>
  <c r="J54" i="35" s="1"/>
  <c r="H26" i="35"/>
  <c r="G26" i="35"/>
  <c r="F26" i="35"/>
  <c r="E26" i="35"/>
  <c r="D26" i="35"/>
  <c r="C26" i="35"/>
  <c r="B26" i="35"/>
  <c r="J26" i="35" s="1"/>
  <c r="H334" i="34"/>
  <c r="G334" i="34"/>
  <c r="F334" i="34"/>
  <c r="E334" i="34"/>
  <c r="D334" i="34"/>
  <c r="C334" i="34"/>
  <c r="B334" i="34"/>
  <c r="J334" i="34" s="1"/>
  <c r="H306" i="34"/>
  <c r="G306" i="34"/>
  <c r="F306" i="34"/>
  <c r="E306" i="34"/>
  <c r="D306" i="34"/>
  <c r="C306" i="34"/>
  <c r="B306" i="34"/>
  <c r="J306" i="34" s="1"/>
  <c r="L3" i="34" s="1"/>
  <c r="H278" i="34"/>
  <c r="G278" i="34"/>
  <c r="F278" i="34"/>
  <c r="E278" i="34"/>
  <c r="D278" i="34"/>
  <c r="C278" i="34"/>
  <c r="B278" i="34"/>
  <c r="J278" i="34" s="1"/>
  <c r="H250" i="34"/>
  <c r="G250" i="34"/>
  <c r="F250" i="34"/>
  <c r="E250" i="34"/>
  <c r="D250" i="34"/>
  <c r="C250" i="34"/>
  <c r="B250" i="34"/>
  <c r="J250" i="34" s="1"/>
  <c r="H222" i="34"/>
  <c r="G222" i="34"/>
  <c r="F222" i="34"/>
  <c r="E222" i="34"/>
  <c r="D222" i="34"/>
  <c r="C222" i="34"/>
  <c r="B222" i="34"/>
  <c r="J222" i="34" s="1"/>
  <c r="H194" i="34"/>
  <c r="G194" i="34"/>
  <c r="F194" i="34"/>
  <c r="E194" i="34"/>
  <c r="D194" i="34"/>
  <c r="C194" i="34"/>
  <c r="B194" i="34"/>
  <c r="J194" i="34" s="1"/>
  <c r="H166" i="34"/>
  <c r="G166" i="34"/>
  <c r="F166" i="34"/>
  <c r="E166" i="34"/>
  <c r="D166" i="34"/>
  <c r="C166" i="34"/>
  <c r="B166" i="34"/>
  <c r="J166" i="34" s="1"/>
  <c r="H138" i="34"/>
  <c r="G138" i="34"/>
  <c r="F138" i="34"/>
  <c r="E138" i="34"/>
  <c r="D138" i="34"/>
  <c r="C138" i="34"/>
  <c r="B138" i="34"/>
  <c r="J138" i="34" s="1"/>
  <c r="H110" i="34"/>
  <c r="G110" i="34"/>
  <c r="F110" i="34"/>
  <c r="E110" i="34"/>
  <c r="D110" i="34"/>
  <c r="C110" i="34"/>
  <c r="B110" i="34"/>
  <c r="J110" i="34" s="1"/>
  <c r="H82" i="34"/>
  <c r="G82" i="34"/>
  <c r="F82" i="34"/>
  <c r="E82" i="34"/>
  <c r="D82" i="34"/>
  <c r="C82" i="34"/>
  <c r="B82" i="34"/>
  <c r="J82" i="34" s="1"/>
  <c r="H54" i="34"/>
  <c r="G54" i="34"/>
  <c r="F54" i="34"/>
  <c r="E54" i="34"/>
  <c r="D54" i="34"/>
  <c r="C54" i="34"/>
  <c r="B54" i="34"/>
  <c r="J54" i="34" s="1"/>
  <c r="H26" i="34"/>
  <c r="G26" i="34"/>
  <c r="F26" i="34"/>
  <c r="E26" i="34"/>
  <c r="D26" i="34"/>
  <c r="C26" i="34"/>
  <c r="B26" i="34"/>
  <c r="J26" i="34" s="1"/>
  <c r="L2" i="34" s="1"/>
  <c r="I223" i="33"/>
  <c r="H223" i="33"/>
  <c r="G223" i="33"/>
  <c r="F223" i="33"/>
  <c r="E223" i="33"/>
  <c r="D223" i="33"/>
  <c r="C223" i="33"/>
  <c r="K223" i="33" s="1"/>
  <c r="I204" i="33"/>
  <c r="H204" i="33"/>
  <c r="G204" i="33"/>
  <c r="F204" i="33"/>
  <c r="E204" i="33"/>
  <c r="D204" i="33"/>
  <c r="C204" i="33"/>
  <c r="K204" i="33" s="1"/>
  <c r="N4" i="33" s="1"/>
  <c r="I185" i="33"/>
  <c r="H185" i="33"/>
  <c r="G185" i="33"/>
  <c r="F185" i="33"/>
  <c r="E185" i="33"/>
  <c r="D185" i="33"/>
  <c r="C185" i="33"/>
  <c r="K185" i="33" s="1"/>
  <c r="I166" i="33"/>
  <c r="H166" i="33"/>
  <c r="G166" i="33"/>
  <c r="F166" i="33"/>
  <c r="E166" i="33"/>
  <c r="D166" i="33"/>
  <c r="C166" i="33"/>
  <c r="K166" i="33" s="1"/>
  <c r="I147" i="33"/>
  <c r="H147" i="33"/>
  <c r="G147" i="33"/>
  <c r="F147" i="33"/>
  <c r="E147" i="33"/>
  <c r="D147" i="33"/>
  <c r="C147" i="33"/>
  <c r="K147" i="33" s="1"/>
  <c r="I131" i="33"/>
  <c r="H131" i="33"/>
  <c r="G131" i="33"/>
  <c r="F131" i="33"/>
  <c r="E131" i="33"/>
  <c r="D131" i="33"/>
  <c r="C131" i="33"/>
  <c r="K131" i="33" s="1"/>
  <c r="I112" i="33"/>
  <c r="H112" i="33"/>
  <c r="G112" i="33"/>
  <c r="F112" i="33"/>
  <c r="E112" i="33"/>
  <c r="D112" i="33"/>
  <c r="C112" i="33"/>
  <c r="K112" i="33" s="1"/>
  <c r="I93" i="33"/>
  <c r="H93" i="33"/>
  <c r="G93" i="33"/>
  <c r="F93" i="33"/>
  <c r="E93" i="33"/>
  <c r="D93" i="33"/>
  <c r="C93" i="33"/>
  <c r="K93" i="33" s="1"/>
  <c r="I74" i="33"/>
  <c r="H74" i="33"/>
  <c r="G74" i="33"/>
  <c r="F74" i="33"/>
  <c r="E74" i="33"/>
  <c r="D74" i="33"/>
  <c r="C74" i="33"/>
  <c r="K74" i="33" s="1"/>
  <c r="I57" i="33"/>
  <c r="H57" i="33"/>
  <c r="G57" i="33"/>
  <c r="F57" i="33"/>
  <c r="E57" i="33"/>
  <c r="D57" i="33"/>
  <c r="C57" i="33"/>
  <c r="K57" i="33" s="1"/>
  <c r="I38" i="33"/>
  <c r="H38" i="33"/>
  <c r="G38" i="33"/>
  <c r="F38" i="33"/>
  <c r="E38" i="33"/>
  <c r="D38" i="33"/>
  <c r="C38" i="33"/>
  <c r="K38" i="33" s="1"/>
  <c r="I19" i="33"/>
  <c r="H19" i="33"/>
  <c r="G19" i="33"/>
  <c r="F19" i="33"/>
  <c r="E19" i="33"/>
  <c r="D19" i="33"/>
  <c r="C19" i="33"/>
  <c r="K19" i="33" s="1"/>
  <c r="N3" i="33" s="1"/>
  <c r="I221" i="32"/>
  <c r="H221" i="32"/>
  <c r="G221" i="32"/>
  <c r="F221" i="32"/>
  <c r="E221" i="32"/>
  <c r="D221" i="32"/>
  <c r="C221" i="32"/>
  <c r="K221" i="32" s="1"/>
  <c r="I202" i="32"/>
  <c r="H202" i="32"/>
  <c r="G202" i="32"/>
  <c r="F202" i="32"/>
  <c r="E202" i="32"/>
  <c r="D202" i="32"/>
  <c r="C202" i="32"/>
  <c r="K202" i="32" s="1"/>
  <c r="N4" i="32" s="1"/>
  <c r="I183" i="32"/>
  <c r="H183" i="32"/>
  <c r="G183" i="32"/>
  <c r="F183" i="32"/>
  <c r="E183" i="32"/>
  <c r="D183" i="32"/>
  <c r="C183" i="32"/>
  <c r="K183" i="32" s="1"/>
  <c r="I164" i="32"/>
  <c r="H164" i="32"/>
  <c r="G164" i="32"/>
  <c r="F164" i="32"/>
  <c r="E164" i="32"/>
  <c r="D164" i="32"/>
  <c r="C164" i="32"/>
  <c r="K164" i="32" s="1"/>
  <c r="I145" i="32"/>
  <c r="H145" i="32"/>
  <c r="G145" i="32"/>
  <c r="F145" i="32"/>
  <c r="E145" i="32"/>
  <c r="D145" i="32"/>
  <c r="C145" i="32"/>
  <c r="K145" i="32" s="1"/>
  <c r="I127" i="32"/>
  <c r="H127" i="32"/>
  <c r="G127" i="32"/>
  <c r="F127" i="32"/>
  <c r="E127" i="32"/>
  <c r="D127" i="32"/>
  <c r="C127" i="32"/>
  <c r="K127" i="32" s="1"/>
  <c r="I109" i="32"/>
  <c r="H109" i="32"/>
  <c r="G109" i="32"/>
  <c r="F109" i="32"/>
  <c r="E109" i="32"/>
  <c r="D109" i="32"/>
  <c r="C109" i="32"/>
  <c r="K109" i="32" s="1"/>
  <c r="I91" i="32"/>
  <c r="H91" i="32"/>
  <c r="G91" i="32"/>
  <c r="F91" i="32"/>
  <c r="E91" i="32"/>
  <c r="D91" i="32"/>
  <c r="C91" i="32"/>
  <c r="K91" i="32" s="1"/>
  <c r="I73" i="32"/>
  <c r="H73" i="32"/>
  <c r="G73" i="32"/>
  <c r="F73" i="32"/>
  <c r="E73" i="32"/>
  <c r="D73" i="32"/>
  <c r="C73" i="32"/>
  <c r="K73" i="32" s="1"/>
  <c r="I55" i="32"/>
  <c r="H55" i="32"/>
  <c r="G55" i="32"/>
  <c r="F55" i="32"/>
  <c r="E55" i="32"/>
  <c r="D55" i="32"/>
  <c r="C55" i="32"/>
  <c r="K55" i="32" s="1"/>
  <c r="I37" i="32"/>
  <c r="H37" i="32"/>
  <c r="G37" i="32"/>
  <c r="F37" i="32"/>
  <c r="E37" i="32"/>
  <c r="D37" i="32"/>
  <c r="C37" i="32"/>
  <c r="K37" i="32" s="1"/>
  <c r="I19" i="32"/>
  <c r="H19" i="32"/>
  <c r="G19" i="32"/>
  <c r="F19" i="32"/>
  <c r="E19" i="32"/>
  <c r="D19" i="32"/>
  <c r="C19" i="32"/>
  <c r="K19" i="32" s="1"/>
  <c r="N3" i="32" s="1"/>
  <c r="J229" i="31"/>
  <c r="I229" i="31"/>
  <c r="H229" i="31"/>
  <c r="G229" i="31"/>
  <c r="F229" i="31"/>
  <c r="E229" i="31"/>
  <c r="D229" i="31"/>
  <c r="M229" i="31" s="1"/>
  <c r="J210" i="31"/>
  <c r="I210" i="31"/>
  <c r="H210" i="31"/>
  <c r="G210" i="31"/>
  <c r="F210" i="31"/>
  <c r="E210" i="31"/>
  <c r="D210" i="31"/>
  <c r="M210" i="31" s="1"/>
  <c r="O4" i="31" s="1"/>
  <c r="J191" i="31"/>
  <c r="I191" i="31"/>
  <c r="H191" i="31"/>
  <c r="G191" i="31"/>
  <c r="F191" i="31"/>
  <c r="E191" i="31"/>
  <c r="D191" i="31"/>
  <c r="M191" i="31" s="1"/>
  <c r="J172" i="31"/>
  <c r="I172" i="31"/>
  <c r="H172" i="31"/>
  <c r="G172" i="31"/>
  <c r="F172" i="31"/>
  <c r="E172" i="31"/>
  <c r="D172" i="31"/>
  <c r="M172" i="31" s="1"/>
  <c r="J153" i="31"/>
  <c r="I153" i="31"/>
  <c r="H153" i="31"/>
  <c r="G153" i="31"/>
  <c r="F153" i="31"/>
  <c r="E153" i="31"/>
  <c r="D153" i="31"/>
  <c r="M153" i="31" s="1"/>
  <c r="J135" i="31"/>
  <c r="I135" i="31"/>
  <c r="H135" i="31"/>
  <c r="G135" i="31"/>
  <c r="F135" i="31"/>
  <c r="E135" i="31"/>
  <c r="D135" i="31"/>
  <c r="M135" i="31" s="1"/>
  <c r="J117" i="31"/>
  <c r="I117" i="31"/>
  <c r="H117" i="31"/>
  <c r="G117" i="31"/>
  <c r="F117" i="31"/>
  <c r="E117" i="31"/>
  <c r="D117" i="31"/>
  <c r="M117" i="31" s="1"/>
  <c r="J99" i="31"/>
  <c r="I99" i="31"/>
  <c r="H99" i="31"/>
  <c r="G99" i="31"/>
  <c r="F99" i="31"/>
  <c r="E99" i="31"/>
  <c r="D99" i="31"/>
  <c r="M99" i="31" s="1"/>
  <c r="J81" i="31"/>
  <c r="I81" i="31"/>
  <c r="H81" i="31"/>
  <c r="G81" i="31"/>
  <c r="F81" i="31"/>
  <c r="E81" i="31"/>
  <c r="D81" i="31"/>
  <c r="M81" i="31" s="1"/>
  <c r="J63" i="31"/>
  <c r="I63" i="31"/>
  <c r="H63" i="31"/>
  <c r="G63" i="31"/>
  <c r="F63" i="31"/>
  <c r="E63" i="31"/>
  <c r="D63" i="31"/>
  <c r="M63" i="31" s="1"/>
  <c r="J45" i="31"/>
  <c r="I45" i="31"/>
  <c r="H45" i="31"/>
  <c r="G45" i="31"/>
  <c r="F45" i="31"/>
  <c r="E45" i="31"/>
  <c r="D45" i="31"/>
  <c r="M45" i="31" s="1"/>
  <c r="J27" i="31"/>
  <c r="I27" i="31"/>
  <c r="H27" i="31"/>
  <c r="G27" i="31"/>
  <c r="F27" i="31"/>
  <c r="E27" i="31"/>
  <c r="D27" i="31"/>
  <c r="M24" i="31"/>
  <c r="F15" i="14"/>
  <c r="F13" i="14"/>
  <c r="F7" i="14"/>
  <c r="F5" i="14"/>
  <c r="B26" i="29"/>
  <c r="C26" i="29"/>
  <c r="D26" i="29"/>
  <c r="E26" i="29"/>
  <c r="F26" i="29"/>
  <c r="G26" i="29"/>
  <c r="H26" i="29"/>
  <c r="B53" i="29"/>
  <c r="C53" i="29"/>
  <c r="D53" i="29"/>
  <c r="E53" i="29"/>
  <c r="F53" i="29"/>
  <c r="G53" i="29"/>
  <c r="H53" i="29"/>
  <c r="B80" i="29"/>
  <c r="C80" i="29"/>
  <c r="D80" i="29"/>
  <c r="E80" i="29"/>
  <c r="F80" i="29"/>
  <c r="G80" i="29"/>
  <c r="H80" i="29"/>
  <c r="B107" i="29"/>
  <c r="J82" i="29" s="1"/>
  <c r="C107" i="29"/>
  <c r="D107" i="29"/>
  <c r="E107" i="29"/>
  <c r="F107" i="29"/>
  <c r="G107" i="29"/>
  <c r="H107" i="29"/>
  <c r="B134" i="29"/>
  <c r="C134" i="29"/>
  <c r="D134" i="29"/>
  <c r="E134" i="29"/>
  <c r="F134" i="29"/>
  <c r="G134" i="29"/>
  <c r="H134" i="29"/>
  <c r="B161" i="29"/>
  <c r="C161" i="29"/>
  <c r="D161" i="29"/>
  <c r="E161" i="29"/>
  <c r="F161" i="29"/>
  <c r="G161" i="29"/>
  <c r="H161" i="29"/>
  <c r="B188" i="29"/>
  <c r="C188" i="29"/>
  <c r="D188" i="29"/>
  <c r="E188" i="29"/>
  <c r="F188" i="29"/>
  <c r="G188" i="29"/>
  <c r="H188" i="29"/>
  <c r="B215" i="29"/>
  <c r="C215" i="29"/>
  <c r="D215" i="29"/>
  <c r="E215" i="29"/>
  <c r="F215" i="29"/>
  <c r="G215" i="29"/>
  <c r="H215" i="29"/>
  <c r="B242" i="29"/>
  <c r="C242" i="29"/>
  <c r="D242" i="29"/>
  <c r="E242" i="29"/>
  <c r="F242" i="29"/>
  <c r="G242" i="29"/>
  <c r="H242" i="29"/>
  <c r="B269" i="29"/>
  <c r="C269" i="29"/>
  <c r="D269" i="29"/>
  <c r="E269" i="29"/>
  <c r="F269" i="29"/>
  <c r="G269" i="29"/>
  <c r="H269" i="29"/>
  <c r="B296" i="29"/>
  <c r="C296" i="29"/>
  <c r="D296" i="29"/>
  <c r="E296" i="29"/>
  <c r="F296" i="29"/>
  <c r="G296" i="29"/>
  <c r="H296" i="29"/>
  <c r="B323" i="29"/>
  <c r="C323" i="29"/>
  <c r="D323" i="29"/>
  <c r="E323" i="29"/>
  <c r="F323" i="29"/>
  <c r="G323" i="29"/>
  <c r="H323" i="29"/>
  <c r="B11" i="28"/>
  <c r="C11" i="28"/>
  <c r="D11" i="28"/>
  <c r="E11" i="28"/>
  <c r="F11" i="28"/>
  <c r="G11" i="28"/>
  <c r="H11" i="28"/>
  <c r="B23" i="28"/>
  <c r="C23" i="28"/>
  <c r="D23" i="28"/>
  <c r="E23" i="28"/>
  <c r="F23" i="28"/>
  <c r="G23" i="28"/>
  <c r="H23" i="28"/>
  <c r="B35" i="28"/>
  <c r="C35" i="28"/>
  <c r="D35" i="28"/>
  <c r="E35" i="28"/>
  <c r="F35" i="28"/>
  <c r="G35" i="28"/>
  <c r="H35" i="28"/>
  <c r="B46" i="28"/>
  <c r="J37" i="28" s="1"/>
  <c r="C46" i="28"/>
  <c r="D46" i="28"/>
  <c r="E46" i="28"/>
  <c r="F46" i="28"/>
  <c r="G46" i="28"/>
  <c r="H46" i="28"/>
  <c r="B59" i="28"/>
  <c r="C59" i="28"/>
  <c r="D59" i="28"/>
  <c r="E59" i="28"/>
  <c r="F59" i="28"/>
  <c r="G59" i="28"/>
  <c r="H59" i="28"/>
  <c r="B71" i="28"/>
  <c r="C71" i="28"/>
  <c r="D71" i="28"/>
  <c r="E71" i="28"/>
  <c r="F71" i="28"/>
  <c r="G71" i="28"/>
  <c r="H71" i="28"/>
  <c r="B82" i="28"/>
  <c r="C82" i="28"/>
  <c r="D82" i="28"/>
  <c r="E82" i="28"/>
  <c r="F82" i="28"/>
  <c r="G82" i="28"/>
  <c r="H82" i="28"/>
  <c r="B93" i="28"/>
  <c r="C93" i="28"/>
  <c r="D93" i="28"/>
  <c r="E93" i="28"/>
  <c r="F93" i="28"/>
  <c r="G93" i="28"/>
  <c r="H93" i="28"/>
  <c r="B104" i="28"/>
  <c r="C104" i="28"/>
  <c r="D104" i="28"/>
  <c r="E104" i="28"/>
  <c r="F104" i="28"/>
  <c r="G104" i="28"/>
  <c r="H104" i="28"/>
  <c r="B116" i="28"/>
  <c r="C116" i="28"/>
  <c r="D116" i="28"/>
  <c r="E116" i="28"/>
  <c r="F116" i="28"/>
  <c r="G116" i="28"/>
  <c r="H116" i="28"/>
  <c r="B136" i="28"/>
  <c r="C136" i="28"/>
  <c r="D136" i="28"/>
  <c r="E136" i="28"/>
  <c r="F136" i="28"/>
  <c r="G136" i="28"/>
  <c r="H136" i="28"/>
  <c r="B155" i="28"/>
  <c r="J138" i="28" s="1"/>
  <c r="C155" i="28"/>
  <c r="D155" i="28"/>
  <c r="E155" i="28"/>
  <c r="F155" i="28"/>
  <c r="G155" i="28"/>
  <c r="H155" i="28"/>
  <c r="B12" i="26"/>
  <c r="C12" i="26"/>
  <c r="D12" i="26"/>
  <c r="E12" i="26"/>
  <c r="F12" i="26"/>
  <c r="G12" i="26"/>
  <c r="H12" i="26"/>
  <c r="B24" i="26"/>
  <c r="C24" i="26"/>
  <c r="D24" i="26"/>
  <c r="E24" i="26"/>
  <c r="F24" i="26"/>
  <c r="G24" i="26"/>
  <c r="H24" i="26"/>
  <c r="B36" i="26"/>
  <c r="C36" i="26"/>
  <c r="D36" i="26"/>
  <c r="E36" i="26"/>
  <c r="F36" i="26"/>
  <c r="G36" i="26"/>
  <c r="H36" i="26"/>
  <c r="B47" i="26"/>
  <c r="J39" i="26" s="1"/>
  <c r="C47" i="26"/>
  <c r="D47" i="26"/>
  <c r="E47" i="26"/>
  <c r="F47" i="26"/>
  <c r="G47" i="26"/>
  <c r="H47" i="26"/>
  <c r="B58" i="26"/>
  <c r="C58" i="26"/>
  <c r="D58" i="26"/>
  <c r="E58" i="26"/>
  <c r="F58" i="26"/>
  <c r="G58" i="26"/>
  <c r="H58" i="26"/>
  <c r="B71" i="26"/>
  <c r="C71" i="26"/>
  <c r="D71" i="26"/>
  <c r="E71" i="26"/>
  <c r="F71" i="26"/>
  <c r="G71" i="26"/>
  <c r="H71" i="26"/>
  <c r="B82" i="26"/>
  <c r="C82" i="26"/>
  <c r="D82" i="26"/>
  <c r="E82" i="26"/>
  <c r="F82" i="26"/>
  <c r="G82" i="26"/>
  <c r="H82" i="26"/>
  <c r="B93" i="26"/>
  <c r="J85" i="26" s="1"/>
  <c r="C93" i="26"/>
  <c r="D93" i="26"/>
  <c r="E93" i="26"/>
  <c r="F93" i="26"/>
  <c r="G93" i="26"/>
  <c r="H93" i="26"/>
  <c r="B104" i="26"/>
  <c r="C104" i="26"/>
  <c r="D104" i="26"/>
  <c r="E104" i="26"/>
  <c r="F104" i="26"/>
  <c r="G104" i="26"/>
  <c r="H104" i="26"/>
  <c r="B116" i="26"/>
  <c r="C116" i="26"/>
  <c r="D116" i="26"/>
  <c r="E116" i="26"/>
  <c r="F116" i="26"/>
  <c r="G116" i="26"/>
  <c r="H116" i="26"/>
  <c r="B136" i="26"/>
  <c r="C136" i="26"/>
  <c r="D136" i="26"/>
  <c r="E136" i="26"/>
  <c r="F136" i="26"/>
  <c r="G136" i="26"/>
  <c r="H136" i="26"/>
  <c r="B155" i="26"/>
  <c r="J139" i="26" s="1"/>
  <c r="C155" i="26"/>
  <c r="D155" i="26"/>
  <c r="E155" i="26"/>
  <c r="F155" i="26"/>
  <c r="G155" i="26"/>
  <c r="H155" i="26"/>
  <c r="B26" i="25"/>
  <c r="C26" i="25"/>
  <c r="D26" i="25"/>
  <c r="E26" i="25"/>
  <c r="F26" i="25"/>
  <c r="G26" i="25"/>
  <c r="H26" i="25"/>
  <c r="B53" i="25"/>
  <c r="C53" i="25"/>
  <c r="D53" i="25"/>
  <c r="E53" i="25"/>
  <c r="F53" i="25"/>
  <c r="G53" i="25"/>
  <c r="H53" i="25"/>
  <c r="B80" i="25"/>
  <c r="C80" i="25"/>
  <c r="D80" i="25"/>
  <c r="E80" i="25"/>
  <c r="J55" i="25" s="1"/>
  <c r="F80" i="25"/>
  <c r="G80" i="25"/>
  <c r="H80" i="25"/>
  <c r="B107" i="25"/>
  <c r="C107" i="25"/>
  <c r="D107" i="25"/>
  <c r="E107" i="25"/>
  <c r="F107" i="25"/>
  <c r="G107" i="25"/>
  <c r="H107" i="25"/>
  <c r="B134" i="25"/>
  <c r="C134" i="25"/>
  <c r="D134" i="25"/>
  <c r="E134" i="25"/>
  <c r="F134" i="25"/>
  <c r="G134" i="25"/>
  <c r="H134" i="25"/>
  <c r="B161" i="25"/>
  <c r="C161" i="25"/>
  <c r="D161" i="25"/>
  <c r="E161" i="25"/>
  <c r="F161" i="25"/>
  <c r="G161" i="25"/>
  <c r="H161" i="25"/>
  <c r="B188" i="25"/>
  <c r="C188" i="25"/>
  <c r="D188" i="25"/>
  <c r="E188" i="25"/>
  <c r="J163" i="25" s="1"/>
  <c r="F188" i="25"/>
  <c r="G188" i="25"/>
  <c r="H188" i="25"/>
  <c r="B215" i="25"/>
  <c r="C215" i="25"/>
  <c r="D215" i="25"/>
  <c r="E215" i="25"/>
  <c r="F215" i="25"/>
  <c r="G215" i="25"/>
  <c r="H215" i="25"/>
  <c r="B242" i="25"/>
  <c r="C242" i="25"/>
  <c r="D242" i="25"/>
  <c r="E242" i="25"/>
  <c r="F242" i="25"/>
  <c r="G242" i="25"/>
  <c r="H242" i="25"/>
  <c r="B269" i="25"/>
  <c r="C269" i="25"/>
  <c r="D269" i="25"/>
  <c r="E269" i="25"/>
  <c r="F269" i="25"/>
  <c r="G269" i="25"/>
  <c r="H269" i="25"/>
  <c r="B296" i="25"/>
  <c r="C296" i="25"/>
  <c r="D296" i="25"/>
  <c r="E296" i="25"/>
  <c r="J271" i="25" s="1"/>
  <c r="F296" i="25"/>
  <c r="G296" i="25"/>
  <c r="H296" i="25"/>
  <c r="B323" i="25"/>
  <c r="C323" i="25"/>
  <c r="D323" i="25"/>
  <c r="E323" i="25"/>
  <c r="F323" i="25"/>
  <c r="G323" i="25"/>
  <c r="H323" i="25"/>
  <c r="B12" i="24"/>
  <c r="C12" i="24"/>
  <c r="D12" i="24"/>
  <c r="E12" i="24"/>
  <c r="F12" i="24"/>
  <c r="G12" i="24"/>
  <c r="H12" i="24"/>
  <c r="B24" i="24"/>
  <c r="C24" i="24"/>
  <c r="D24" i="24"/>
  <c r="E24" i="24"/>
  <c r="F24" i="24"/>
  <c r="G24" i="24"/>
  <c r="H24" i="24"/>
  <c r="B37" i="24"/>
  <c r="C37" i="24"/>
  <c r="D37" i="24"/>
  <c r="E37" i="24"/>
  <c r="F37" i="24"/>
  <c r="G37" i="24"/>
  <c r="H37" i="24"/>
  <c r="B48" i="24"/>
  <c r="J40" i="24" s="1"/>
  <c r="C48" i="24"/>
  <c r="D48" i="24"/>
  <c r="E48" i="24"/>
  <c r="F48" i="24"/>
  <c r="G48" i="24"/>
  <c r="H48" i="24"/>
  <c r="B59" i="24"/>
  <c r="C59" i="24"/>
  <c r="D59" i="24"/>
  <c r="E59" i="24"/>
  <c r="F59" i="24"/>
  <c r="G59" i="24"/>
  <c r="H59" i="24"/>
  <c r="B71" i="24"/>
  <c r="C71" i="24"/>
  <c r="D71" i="24"/>
  <c r="E71" i="24"/>
  <c r="F71" i="24"/>
  <c r="G71" i="24"/>
  <c r="H71" i="24"/>
  <c r="B82" i="24"/>
  <c r="C82" i="24"/>
  <c r="D82" i="24"/>
  <c r="E82" i="24"/>
  <c r="F82" i="24"/>
  <c r="G82" i="24"/>
  <c r="H82" i="24"/>
  <c r="B93" i="24"/>
  <c r="J85" i="24" s="1"/>
  <c r="C93" i="24"/>
  <c r="D93" i="24"/>
  <c r="E93" i="24"/>
  <c r="F93" i="24"/>
  <c r="G93" i="24"/>
  <c r="H93" i="24"/>
  <c r="B104" i="24"/>
  <c r="C104" i="24"/>
  <c r="D104" i="24"/>
  <c r="E104" i="24"/>
  <c r="F104" i="24"/>
  <c r="G104" i="24"/>
  <c r="H104" i="24"/>
  <c r="B116" i="24"/>
  <c r="C116" i="24"/>
  <c r="D116" i="24"/>
  <c r="E116" i="24"/>
  <c r="F116" i="24"/>
  <c r="G116" i="24"/>
  <c r="H116" i="24"/>
  <c r="B136" i="24"/>
  <c r="C136" i="24"/>
  <c r="D136" i="24"/>
  <c r="E136" i="24"/>
  <c r="F136" i="24"/>
  <c r="G136" i="24"/>
  <c r="H136" i="24"/>
  <c r="B155" i="24"/>
  <c r="J138" i="24" s="1"/>
  <c r="C155" i="24"/>
  <c r="D155" i="24"/>
  <c r="E155" i="24"/>
  <c r="F155" i="24"/>
  <c r="G155" i="24"/>
  <c r="H155" i="24"/>
  <c r="B10" i="20"/>
  <c r="C10" i="20"/>
  <c r="D10" i="20"/>
  <c r="E10" i="20"/>
  <c r="F10" i="20"/>
  <c r="G10" i="20"/>
  <c r="H10" i="20"/>
  <c r="R37" i="17"/>
  <c r="S37" i="17"/>
  <c r="Q37" i="17"/>
  <c r="T37" i="17"/>
  <c r="P37" i="17"/>
  <c r="O37" i="17"/>
  <c r="N37" i="17"/>
  <c r="D37" i="17"/>
  <c r="E37" i="17"/>
  <c r="F37" i="17"/>
  <c r="G37" i="17"/>
  <c r="C37" i="17"/>
  <c r="H37" i="17"/>
  <c r="B37" i="17"/>
  <c r="T10" i="17"/>
  <c r="S10" i="17"/>
  <c r="R10" i="17"/>
  <c r="R38" i="17" s="1"/>
  <c r="Q10" i="17"/>
  <c r="P10" i="17"/>
  <c r="O10" i="17"/>
  <c r="O38" i="17" s="1"/>
  <c r="N10" i="17"/>
  <c r="C10" i="17"/>
  <c r="D10" i="17"/>
  <c r="E10" i="17"/>
  <c r="F10" i="17"/>
  <c r="F38" i="17" s="1"/>
  <c r="G10" i="17"/>
  <c r="H10" i="17"/>
  <c r="B10" i="17"/>
  <c r="B38" i="17" s="1"/>
  <c r="C22" i="16"/>
  <c r="D22" i="16"/>
  <c r="E22" i="16"/>
  <c r="F22" i="16"/>
  <c r="G22" i="16"/>
  <c r="H22" i="16"/>
  <c r="B22" i="16"/>
  <c r="F11" i="16"/>
  <c r="F23" i="16" s="1"/>
  <c r="E11" i="16"/>
  <c r="H11" i="16"/>
  <c r="H23" i="16" s="1"/>
  <c r="G11" i="16"/>
  <c r="G23" i="16" s="1"/>
  <c r="C11" i="16"/>
  <c r="C23" i="16" s="1"/>
  <c r="D11" i="16"/>
  <c r="D23" i="16" s="1"/>
  <c r="B11" i="16"/>
  <c r="O36" i="15"/>
  <c r="P36" i="15"/>
  <c r="Q36" i="15"/>
  <c r="R36" i="15"/>
  <c r="S36" i="15"/>
  <c r="T36" i="15"/>
  <c r="N36" i="15"/>
  <c r="O10" i="15"/>
  <c r="P10" i="15"/>
  <c r="P37" i="15" s="1"/>
  <c r="Q10" i="15"/>
  <c r="R10" i="15"/>
  <c r="S10" i="15"/>
  <c r="T10" i="15"/>
  <c r="T37" i="15" s="1"/>
  <c r="N10" i="15"/>
  <c r="N37" i="15" s="1"/>
  <c r="C36" i="15"/>
  <c r="D36" i="15"/>
  <c r="E36" i="15"/>
  <c r="F36" i="15"/>
  <c r="G36" i="15"/>
  <c r="H36" i="15"/>
  <c r="B36" i="15"/>
  <c r="F11" i="15"/>
  <c r="F37" i="15" s="1"/>
  <c r="E11" i="15"/>
  <c r="H11" i="15"/>
  <c r="H37" i="15" s="1"/>
  <c r="G11" i="15"/>
  <c r="C11" i="15"/>
  <c r="D11" i="15"/>
  <c r="B11" i="15"/>
  <c r="G34" i="22"/>
  <c r="H34" i="22"/>
  <c r="D34" i="22"/>
  <c r="E34" i="22"/>
  <c r="F34" i="22"/>
  <c r="C34" i="22"/>
  <c r="B34" i="22"/>
  <c r="C9" i="22"/>
  <c r="D9" i="22"/>
  <c r="E9" i="22"/>
  <c r="F9" i="22"/>
  <c r="G9" i="22"/>
  <c r="H9" i="22"/>
  <c r="B9" i="22"/>
  <c r="C9" i="21"/>
  <c r="D9" i="21"/>
  <c r="E9" i="21"/>
  <c r="F9" i="21"/>
  <c r="G9" i="21"/>
  <c r="H9" i="21"/>
  <c r="B9" i="21"/>
  <c r="C35" i="20"/>
  <c r="D35" i="20"/>
  <c r="D36" i="20" s="1"/>
  <c r="E35" i="20"/>
  <c r="F35" i="20"/>
  <c r="F36" i="20" s="1"/>
  <c r="G35" i="20"/>
  <c r="H35" i="20"/>
  <c r="B35" i="20"/>
  <c r="U4" i="38" l="1"/>
  <c r="I9" i="37"/>
  <c r="R30" i="37"/>
  <c r="I30" i="37"/>
  <c r="M2" i="35"/>
  <c r="O3" i="31"/>
  <c r="J298" i="29"/>
  <c r="E23" i="16"/>
  <c r="H36" i="20"/>
  <c r="J119" i="24"/>
  <c r="L7" i="24" s="1"/>
  <c r="N7" i="24" s="1"/>
  <c r="J74" i="24"/>
  <c r="J28" i="24"/>
  <c r="J3" i="24"/>
  <c r="J244" i="25"/>
  <c r="J136" i="25"/>
  <c r="J28" i="25"/>
  <c r="J119" i="26"/>
  <c r="M9" i="26" s="1"/>
  <c r="J74" i="26"/>
  <c r="J27" i="26"/>
  <c r="J118" i="28"/>
  <c r="L6" i="28" s="1"/>
  <c r="N9" i="28" s="1"/>
  <c r="J73" i="28"/>
  <c r="J25" i="28"/>
  <c r="J271" i="29"/>
  <c r="L6" i="29" s="1"/>
  <c r="J163" i="29"/>
  <c r="J55" i="29"/>
  <c r="J84" i="28"/>
  <c r="J96" i="24"/>
  <c r="J51" i="24"/>
  <c r="J298" i="25"/>
  <c r="L6" i="25" s="1"/>
  <c r="L14" i="24" s="1"/>
  <c r="J190" i="25"/>
  <c r="J82" i="25"/>
  <c r="J1" i="25"/>
  <c r="J96" i="26"/>
  <c r="J50" i="26"/>
  <c r="J3" i="26"/>
  <c r="J95" i="28"/>
  <c r="J49" i="28"/>
  <c r="J2" i="28"/>
  <c r="J217" i="29"/>
  <c r="J109" i="29"/>
  <c r="J1" i="29"/>
  <c r="L3" i="29" s="1"/>
  <c r="J190" i="29"/>
  <c r="G37" i="15"/>
  <c r="J107" i="24"/>
  <c r="J62" i="24"/>
  <c r="J15" i="24"/>
  <c r="J217" i="25"/>
  <c r="J109" i="25"/>
  <c r="J107" i="26"/>
  <c r="J62" i="26"/>
  <c r="J15" i="26"/>
  <c r="M6" i="26" s="1"/>
  <c r="J106" i="28"/>
  <c r="J61" i="28"/>
  <c r="J14" i="28"/>
  <c r="J244" i="29"/>
  <c r="J136" i="29"/>
  <c r="J28" i="29"/>
  <c r="L3" i="25"/>
  <c r="L11" i="24" s="1"/>
  <c r="S37" i="15"/>
  <c r="O37" i="15"/>
  <c r="E38" i="17"/>
  <c r="D37" i="15"/>
  <c r="H38" i="17"/>
  <c r="D38" i="17"/>
  <c r="P38" i="17"/>
  <c r="G38" i="17"/>
  <c r="C38" i="17"/>
  <c r="K2" i="17" s="1"/>
  <c r="G36" i="20"/>
  <c r="C36" i="20"/>
  <c r="I9" i="22"/>
  <c r="C37" i="15"/>
  <c r="Q37" i="15"/>
  <c r="S38" i="17"/>
  <c r="E36" i="20"/>
  <c r="I22" i="16"/>
  <c r="B37" i="15"/>
  <c r="I11" i="16"/>
  <c r="B36" i="20"/>
  <c r="K1" i="21"/>
  <c r="R37" i="15"/>
  <c r="W2" i="15" s="1"/>
  <c r="I34" i="22"/>
  <c r="E37" i="15"/>
  <c r="T38" i="17"/>
  <c r="Q38" i="17"/>
  <c r="N38" i="17"/>
  <c r="I9" i="21"/>
  <c r="K6" i="14" s="1"/>
  <c r="B23" i="16"/>
  <c r="I23" i="16" s="1"/>
  <c r="O2" i="10"/>
  <c r="U3" i="37" l="1"/>
  <c r="L4" i="24"/>
  <c r="N4" i="24" s="1"/>
  <c r="L3" i="26"/>
  <c r="M1" i="22"/>
  <c r="L6" i="14" s="1"/>
  <c r="L3" i="28"/>
  <c r="N5" i="28" s="1"/>
  <c r="K2" i="20"/>
  <c r="W2" i="17"/>
  <c r="L7" i="14" s="1"/>
  <c r="K1" i="16"/>
  <c r="K7" i="14" s="1"/>
  <c r="K2" i="15"/>
  <c r="J7" i="14" s="1"/>
  <c r="J6" i="14"/>
</calcChain>
</file>

<file path=xl/sharedStrings.xml><?xml version="1.0" encoding="utf-8"?>
<sst xmlns="http://schemas.openxmlformats.org/spreadsheetml/2006/main" count="1732" uniqueCount="214">
  <si>
    <t>Descripción</t>
  </si>
  <si>
    <t>Variables</t>
  </si>
  <si>
    <t>Algoritmo de cálculo</t>
  </si>
  <si>
    <t>Clave:</t>
  </si>
  <si>
    <t>Eje:</t>
  </si>
  <si>
    <t>Fecha:</t>
  </si>
  <si>
    <t>Unidad de Medida:</t>
  </si>
  <si>
    <t>Temporalidad:</t>
  </si>
  <si>
    <t>Fuente(s) de información</t>
  </si>
  <si>
    <t>VALOR</t>
  </si>
  <si>
    <t>INDICADOR</t>
  </si>
  <si>
    <t>Ámbito de análisis:</t>
  </si>
  <si>
    <t>Meta</t>
  </si>
  <si>
    <t>Anual</t>
  </si>
  <si>
    <t>suma de minutos/cantidad de meses</t>
  </si>
  <si>
    <t>----------------</t>
  </si>
  <si>
    <t>días de operación*horas de operación</t>
  </si>
  <si>
    <t>Notas:</t>
  </si>
  <si>
    <t>Gráfica</t>
  </si>
  <si>
    <t>Interpretación</t>
  </si>
  <si>
    <t>2 de 2</t>
  </si>
  <si>
    <t>Dependencia responsable:</t>
  </si>
  <si>
    <t>Captación de información</t>
  </si>
  <si>
    <t>Procesamiento de información</t>
  </si>
  <si>
    <t>Desarrollo del indicador</t>
  </si>
  <si>
    <t>Mide la tardanza en cruces fronterizos, en términos de los minutos promedio de espera diario en carriles de vehículos de pasajeros, para los meses de temporada navideña (nov-dic) y el resto del año (ene-oct).</t>
  </si>
  <si>
    <r>
      <rPr>
        <b/>
        <i/>
        <sz val="11"/>
        <color theme="1"/>
        <rFont val="Cambria"/>
        <family val="1"/>
      </rPr>
      <t>x</t>
    </r>
    <r>
      <rPr>
        <sz val="9"/>
        <color theme="1"/>
        <rFont val="Arial"/>
        <family val="2"/>
      </rPr>
      <t xml:space="preserve"> = Minutos de tiempo de espera por día en el rango analizado</t>
    </r>
  </si>
  <si>
    <r>
      <rPr>
        <b/>
        <i/>
        <sz val="11"/>
        <color theme="1"/>
        <rFont val="Cambria"/>
        <family val="1"/>
      </rPr>
      <t>y</t>
    </r>
    <r>
      <rPr>
        <sz val="9"/>
        <color theme="1"/>
        <rFont val="Arial"/>
        <family val="2"/>
      </rPr>
      <t xml:space="preserve"> = Meses en el rango analizado</t>
    </r>
  </si>
  <si>
    <r>
      <rPr>
        <b/>
        <i/>
        <sz val="11"/>
        <color theme="1"/>
        <rFont val="Cambria"/>
        <family val="1"/>
      </rPr>
      <t>dz</t>
    </r>
    <r>
      <rPr>
        <sz val="9"/>
        <color theme="1"/>
        <rFont val="Cambria"/>
        <family val="1"/>
      </rPr>
      <t xml:space="preserve"> </t>
    </r>
    <r>
      <rPr>
        <sz val="9"/>
        <color theme="1"/>
        <rFont val="Arial"/>
        <family val="2"/>
      </rPr>
      <t>= Días de operación a la semana del puerto fronterizo</t>
    </r>
  </si>
  <si>
    <r>
      <rPr>
        <b/>
        <i/>
        <sz val="11"/>
        <color theme="1"/>
        <rFont val="Cambria"/>
        <family val="1"/>
      </rPr>
      <t>hz</t>
    </r>
    <r>
      <rPr>
        <sz val="9"/>
        <color theme="1"/>
        <rFont val="Arial"/>
        <family val="2"/>
      </rPr>
      <t>= Cantidad de horas de operación por día del puerto fronterizo</t>
    </r>
  </si>
  <si>
    <t>Nov-Dic</t>
  </si>
  <si>
    <t>General</t>
  </si>
  <si>
    <t>Ready</t>
  </si>
  <si>
    <t>Sentri</t>
  </si>
  <si>
    <t>ESTE</t>
  </si>
  <si>
    <t>OESTE</t>
  </si>
  <si>
    <t>Tópico:</t>
  </si>
  <si>
    <t>Ciudad de Mexicali</t>
  </si>
  <si>
    <t>Sumatoria por periodo seleccionado de los minutos de espera por tipo de carril en ambos puertos fronterizos, y división entre el total de horas para de esta manera obtener el promedio anual de tiempo de espera en minutos por cada carril.</t>
  </si>
  <si>
    <t>Movilidad</t>
  </si>
  <si>
    <t>01.15</t>
  </si>
  <si>
    <t>Minutos</t>
  </si>
  <si>
    <t>A mayor tiempo de espera para cruzar a Estados Unidos de América, mayor contaminación ambiental por las emisiones de los vehículos en espera, además de que se provoca congestionamiento vial en las vialidades colindantes por donde se extiende la fila.</t>
  </si>
  <si>
    <t>Mediodía</t>
  </si>
  <si>
    <t>Ene-oct-18</t>
  </si>
  <si>
    <t>Nov-dic-18</t>
  </si>
  <si>
    <t>Ene-oct-19</t>
  </si>
  <si>
    <t>Nov-dic-19</t>
  </si>
  <si>
    <t>Ene-oct-20</t>
  </si>
  <si>
    <t>Nov-dic-20</t>
  </si>
  <si>
    <t>N.D.</t>
  </si>
  <si>
    <t>Ene-oct-21</t>
  </si>
  <si>
    <t>Nov-dic-21</t>
  </si>
  <si>
    <t>edianoche</t>
  </si>
  <si>
    <t>Medianoche</t>
  </si>
  <si>
    <t>PROMEDIO POR DÍA</t>
  </si>
  <si>
    <t>Promedio octubre</t>
  </si>
  <si>
    <t>Diciembre</t>
  </si>
  <si>
    <t>Noviembre</t>
  </si>
  <si>
    <t>Promedio noviembre</t>
  </si>
  <si>
    <t>Promedio novi y dic</t>
  </si>
  <si>
    <t>NOVIEMBRE</t>
  </si>
  <si>
    <t>DICIEMBRE</t>
  </si>
  <si>
    <t>Promedio diciembre</t>
  </si>
  <si>
    <t>Horario de operación: 03:00 horas a 00:00 horas.</t>
  </si>
  <si>
    <r>
      <rPr>
        <vertAlign val="superscript"/>
        <sz val="8"/>
        <color theme="1"/>
        <rFont val="Arial"/>
        <family val="2"/>
      </rPr>
      <t>1</t>
    </r>
    <r>
      <rPr>
        <sz val="8"/>
        <color theme="1"/>
        <rFont val="Arial"/>
        <family val="2"/>
      </rPr>
      <t xml:space="preserve"> Dato con información disponible de mayo a octubre 2018.</t>
    </r>
  </si>
  <si>
    <r>
      <rPr>
        <vertAlign val="superscript"/>
        <sz val="8"/>
        <color theme="1"/>
        <rFont val="Arial"/>
        <family val="2"/>
      </rPr>
      <t>2</t>
    </r>
    <r>
      <rPr>
        <sz val="8"/>
        <color theme="1"/>
        <rFont val="Arial"/>
        <family val="2"/>
      </rPr>
      <t xml:space="preserve"> Dato con información disponible de enero a abril 2019.</t>
    </r>
  </si>
  <si>
    <t>1 de 2</t>
  </si>
  <si>
    <t>En la garita Oeste no hay carril Ready Lane.</t>
  </si>
  <si>
    <r>
      <rPr>
        <vertAlign val="superscript"/>
        <sz val="8"/>
        <color theme="1"/>
        <rFont val="Arial"/>
        <family val="2"/>
      </rPr>
      <t xml:space="preserve">3 </t>
    </r>
    <r>
      <rPr>
        <sz val="8"/>
        <color theme="1"/>
        <rFont val="Arial"/>
        <family val="2"/>
      </rPr>
      <t>Dato con información disponible de octubre de 2020.</t>
    </r>
  </si>
  <si>
    <t xml:space="preserve">Para obtener los datos necesarios para construir este indicador se debe ingresar al sitio web de la U.S. Customs and Border Protection (CBP) https://bwt.cbp.gov/home y haciendo click en "Historic",. ahí deberá seleccionar las siguientes opciones: en "Select Port" escogerá "Calexico - East" para descargar los datos de la garita este y  "Calexico - West" para los de la oeste. Luego en "Select Lane" deberá optar por la opción "Passenger". En la opción "Selecto sublane" selecciones "General" para los datos de los puertos de acceso general; escoja "Ready" para los datos de los puertos de este tipo y escoja "Nexus/Sentri" para los datos de accesos del tipo Sentri. A continuación tendrá que seleccionar los meses de los que se desee buscar el dato. </t>
  </si>
  <si>
    <t>Una vez que el sitio le arroje los datos buscados, deberá copiarlos y capturarlos en hoja de cálculo del excel, de esta manera tendrá registro de los minutos de espera por hora y por mes en cada puerto fronterizo y por cada carril.</t>
  </si>
  <si>
    <t>1. Entorno Urbano</t>
  </si>
  <si>
    <t>U.S. Customs and Border Protection (CBP)</t>
  </si>
  <si>
    <t>Ene-Oct</t>
  </si>
  <si>
    <t>⁴ Este dato no incluye información de tiempos de espera del mes de octubre por la garita oeste.</t>
  </si>
  <si>
    <r>
      <t>De acuerdo con el portal de la fuente de información "</t>
    </r>
    <r>
      <rPr>
        <b/>
        <i/>
        <sz val="8"/>
        <color theme="1"/>
        <rFont val="Arial"/>
        <family val="2"/>
      </rPr>
      <t>el promedio se basa en datos del año anterior</t>
    </r>
    <r>
      <rPr>
        <b/>
        <sz val="8"/>
        <color theme="1"/>
        <rFont val="Arial"/>
        <family val="2"/>
      </rPr>
      <t>" en lo referente a cada mes consultado.</t>
    </r>
  </si>
  <si>
    <t>PROMEDIO</t>
  </si>
  <si>
    <t>Noon</t>
  </si>
  <si>
    <t>PROMEDIO DIC</t>
  </si>
  <si>
    <t>diciembre</t>
  </si>
  <si>
    <t>PROMEDIO NOV</t>
  </si>
  <si>
    <t>noviembre</t>
  </si>
  <si>
    <t>PROMEDIO OCT</t>
  </si>
  <si>
    <t>octubre</t>
  </si>
  <si>
    <t>PROMEDIO SEP</t>
  </si>
  <si>
    <t>septiembre</t>
  </si>
  <si>
    <t>PROMEDIO AGO</t>
  </si>
  <si>
    <t>agosto</t>
  </si>
  <si>
    <t>PROMEDIO JUL</t>
  </si>
  <si>
    <t>julio</t>
  </si>
  <si>
    <t>PROMEDIO JUN</t>
  </si>
  <si>
    <t>junio</t>
  </si>
  <si>
    <t>PROMEDIO MAY</t>
  </si>
  <si>
    <t>mayo</t>
  </si>
  <si>
    <t>PROMEDIO ABR</t>
  </si>
  <si>
    <t>abril</t>
  </si>
  <si>
    <t>PROMEDIO MAR</t>
  </si>
  <si>
    <t>marzo</t>
  </si>
  <si>
    <t>PROMEDIO FEB</t>
  </si>
  <si>
    <t>febrero</t>
  </si>
  <si>
    <t>PROMEDIO ANUAL WEST NOV- DIC</t>
  </si>
  <si>
    <t>PROMEDIO ANUAL WEST ENE-OCT</t>
  </si>
  <si>
    <t>PROMEDIO NOV-DIC SENTRI</t>
  </si>
  <si>
    <t>PROMEDIO ANUAL EAST  NOV-DIC</t>
  </si>
  <si>
    <t>PROMEDIO ENE-OCT SENTRI</t>
  </si>
  <si>
    <t>PROMEDIO ANUAL EAST ENE-OCT</t>
  </si>
  <si>
    <t>PROMEDIO ENERO</t>
  </si>
  <si>
    <t>enero</t>
  </si>
  <si>
    <t>Midnight</t>
  </si>
  <si>
    <t>PROMEDIO ANUAL WEST NOV-DIC</t>
  </si>
  <si>
    <t xml:space="preserve">marzo </t>
  </si>
  <si>
    <t>PROMEDIO NOV-DIC READY</t>
  </si>
  <si>
    <t>PROMEDIO ENE-OCT READY</t>
  </si>
  <si>
    <t>PROMEDIO ENE</t>
  </si>
  <si>
    <t>PROMEDIO ANUAL</t>
  </si>
  <si>
    <t>may</t>
  </si>
  <si>
    <t>april</t>
  </si>
  <si>
    <t>march</t>
  </si>
  <si>
    <t>PROMEDIO ANUAL NOV-DIC GRAL WEST</t>
  </si>
  <si>
    <t>February</t>
  </si>
  <si>
    <t>PROMEDIO ANUAL ENE-OCT GRAL WEST</t>
  </si>
  <si>
    <t xml:space="preserve">PROMEDIO ANUAL NOV-DIC GRAL </t>
  </si>
  <si>
    <t>PROMEDIO ANUAL NOV-DIC GRAL EAST</t>
  </si>
  <si>
    <t xml:space="preserve">PROMEDIO ANUAL ENE-OCT GRAL </t>
  </si>
  <si>
    <t>PROMEDIO ANUAL ENE-OCT GRAL EAST</t>
  </si>
  <si>
    <t>january</t>
  </si>
  <si>
    <t>PROMEDIO ANUAL NOV-DIC WEST</t>
  </si>
  <si>
    <t>PROMEDIO ANUAL ENE-OCT WEST</t>
  </si>
  <si>
    <r>
      <rPr>
        <i/>
        <sz val="11"/>
        <rFont val="Webdings"/>
        <family val="1"/>
        <charset val="2"/>
      </rPr>
      <t>4</t>
    </r>
    <r>
      <rPr>
        <i/>
        <sz val="11"/>
        <rFont val="Arial"/>
        <family val="2"/>
      </rPr>
      <t>Dirección o departamento:</t>
    </r>
  </si>
  <si>
    <t>Ene-oct-22</t>
  </si>
  <si>
    <t>Nov-dic-22</t>
  </si>
  <si>
    <t>Ready Lane</t>
  </si>
  <si>
    <t>Ene-Oct-Este</t>
  </si>
  <si>
    <t>Ene-Oct-Oeste</t>
  </si>
  <si>
    <t>Ready lane</t>
  </si>
  <si>
    <t>Nov-Dic-Este</t>
  </si>
  <si>
    <t>Nov-Dic-Oeste</t>
  </si>
  <si>
    <t>Nuevo Mexicali- General</t>
  </si>
  <si>
    <t>Time</t>
  </si>
  <si>
    <t>Sunday (min)</t>
  </si>
  <si>
    <t>Monday (min)</t>
  </si>
  <si>
    <t>Tuesday (min)</t>
  </si>
  <si>
    <t>Wednesday (min)</t>
  </si>
  <si>
    <t>Thursday (min)</t>
  </si>
  <si>
    <t>Friday (min)</t>
  </si>
  <si>
    <t>Saturday (min)</t>
  </si>
  <si>
    <t>Promedio Enero-Octubre</t>
  </si>
  <si>
    <t>Promedio Noviembre-Diciembre</t>
  </si>
  <si>
    <t>Promedio Enero</t>
  </si>
  <si>
    <t>Enero</t>
  </si>
  <si>
    <t>Promedios</t>
  </si>
  <si>
    <t>Febrero</t>
  </si>
  <si>
    <t>Promedio Febrero</t>
  </si>
  <si>
    <t>Marzo</t>
  </si>
  <si>
    <t>Promedio Marzo</t>
  </si>
  <si>
    <t>Abril</t>
  </si>
  <si>
    <t>Promedio abril</t>
  </si>
  <si>
    <t>Mayo</t>
  </si>
  <si>
    <t>Promedio mayo</t>
  </si>
  <si>
    <t>Junio</t>
  </si>
  <si>
    <t>Promedio junio</t>
  </si>
  <si>
    <t>Julio</t>
  </si>
  <si>
    <t>Promedio julio</t>
  </si>
  <si>
    <t>Agosto</t>
  </si>
  <si>
    <t>Promedio agosto</t>
  </si>
  <si>
    <t>Septiembre</t>
  </si>
  <si>
    <t>Promedio septiembre</t>
  </si>
  <si>
    <t>Octubre</t>
  </si>
  <si>
    <t>Promedio Noviembre</t>
  </si>
  <si>
    <t>Promedio Diciembre</t>
  </si>
  <si>
    <t>Promedio  Febrero</t>
  </si>
  <si>
    <t>Promedio  Marzo</t>
  </si>
  <si>
    <t>Promedio  abril</t>
  </si>
  <si>
    <t>Promedio  mayo</t>
  </si>
  <si>
    <t>promedio junio</t>
  </si>
  <si>
    <t>Promedio Agosto</t>
  </si>
  <si>
    <t>Promedio Septiembre</t>
  </si>
  <si>
    <t>Promedio Octubre</t>
  </si>
  <si>
    <t>Promedio enero</t>
  </si>
  <si>
    <t>Promedio febrero</t>
  </si>
  <si>
    <t>Promedio marzo</t>
  </si>
  <si>
    <t>Promedio Junio</t>
  </si>
  <si>
    <t>Promedio Julio</t>
  </si>
  <si>
    <t>Tiempo promedio de espera en garitas - Puertos Calexico Este y Oeste en Mexicali</t>
  </si>
  <si>
    <t>Average Wait Times for January</t>
  </si>
  <si>
    <t>promedio</t>
  </si>
  <si>
    <t>verage Wait Times for February</t>
  </si>
  <si>
    <t>Average Wait Times for March</t>
  </si>
  <si>
    <t>Average Wait Times for April</t>
  </si>
  <si>
    <t>Average Wait Times for May</t>
  </si>
  <si>
    <t>Average Wait Times for June</t>
  </si>
  <si>
    <t>Average Wait Times for July</t>
  </si>
  <si>
    <t>Average Wait Times for August</t>
  </si>
  <si>
    <t>Average Wait Times for September</t>
  </si>
  <si>
    <t>Average Wait Times for October</t>
  </si>
  <si>
    <t>Average Wait Times for November</t>
  </si>
  <si>
    <t>Average Wait Times for December</t>
  </si>
  <si>
    <t xml:space="preserve">promedio </t>
  </si>
  <si>
    <t>mes</t>
  </si>
  <si>
    <t>Average Wait Times for February</t>
  </si>
  <si>
    <t>promedio del mes</t>
  </si>
  <si>
    <t>promedio del año</t>
  </si>
  <si>
    <t>promedio ene-oct</t>
  </si>
  <si>
    <t>promedio nov-dic</t>
  </si>
  <si>
    <t>Ene-oct-23</t>
  </si>
  <si>
    <t>Nov-dic-23</t>
  </si>
  <si>
    <t>n.d.</t>
  </si>
  <si>
    <t>Año</t>
  </si>
  <si>
    <t>Evaluación</t>
  </si>
  <si>
    <r>
      <t>2018</t>
    </r>
    <r>
      <rPr>
        <sz val="10"/>
        <color theme="1"/>
        <rFont val="Calibri"/>
        <family val="2"/>
      </rPr>
      <t>¹</t>
    </r>
  </si>
  <si>
    <r>
      <t>2019</t>
    </r>
    <r>
      <rPr>
        <sz val="10"/>
        <color theme="1"/>
        <rFont val="Calibri"/>
        <family val="2"/>
      </rPr>
      <t>²</t>
    </r>
  </si>
  <si>
    <r>
      <t>2020</t>
    </r>
    <r>
      <rPr>
        <sz val="10"/>
        <color theme="1"/>
        <rFont val="Calibri"/>
        <family val="2"/>
      </rPr>
      <t>³</t>
    </r>
  </si>
  <si>
    <r>
      <t>2021</t>
    </r>
    <r>
      <rPr>
        <sz val="10"/>
        <color theme="1"/>
        <rFont val="Calibri"/>
        <family val="2"/>
      </rPr>
      <t>⁴</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</si>
</sst>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0"/>
  </numFmts>
  <fonts count="54" x14ac:knownFonts="1">
    <font>
      <sz val="11"/>
      <color theme="1"/>
      <name val="Calibri"/>
      <family val="2"/>
      <scheme val="minor"/>
    </font>
    <font>
      <sz val="11"/>
      <color theme="1"/>
      <name val="Arial"/>
      <family val="2"/>
    </font>
    <font>
      <sz val="10"/>
      <color theme="1"/>
      <name val="Arial"/>
      <family val="2"/>
    </font>
    <font>
      <sz val="9"/>
      <color theme="1"/>
      <name val="Arial"/>
      <family val="2"/>
    </font>
    <font>
      <sz val="11"/>
      <color theme="0"/>
      <name val="Arial"/>
      <family val="2"/>
    </font>
    <font>
      <b/>
      <sz val="11"/>
      <color theme="0"/>
      <name val="Arial"/>
      <family val="2"/>
    </font>
    <font>
      <u/>
      <sz val="11"/>
      <color theme="10"/>
      <name val="Calibri"/>
      <family val="2"/>
      <scheme val="minor"/>
    </font>
    <font>
      <sz val="8"/>
      <color theme="1"/>
      <name val="Arial"/>
      <family val="2"/>
    </font>
    <font>
      <b/>
      <sz val="8"/>
      <color theme="1"/>
      <name val="Arial"/>
      <family val="2"/>
    </font>
    <font>
      <b/>
      <i/>
      <sz val="11"/>
      <color theme="1"/>
      <name val="Cambria"/>
      <family val="1"/>
    </font>
    <font>
      <sz val="9"/>
      <color theme="1"/>
      <name val="Cambria"/>
      <family val="1"/>
    </font>
    <font>
      <vertAlign val="superscript"/>
      <sz val="8"/>
      <color theme="1"/>
      <name val="Arial"/>
      <family val="2"/>
    </font>
    <font>
      <b/>
      <sz val="14"/>
      <color rgb="FF00B050"/>
      <name val="Calibri"/>
      <family val="2"/>
      <scheme val="minor"/>
    </font>
    <font>
      <sz val="10"/>
      <name val="Arial"/>
      <family val="2"/>
    </font>
    <font>
      <b/>
      <sz val="12"/>
      <name val="Arial"/>
      <family val="2"/>
    </font>
    <font>
      <b/>
      <sz val="11"/>
      <color theme="1"/>
      <name val="Calibri"/>
      <family val="2"/>
      <scheme val="minor"/>
    </font>
    <font>
      <sz val="12"/>
      <color rgb="FF000000"/>
      <name val="Arial"/>
      <family val="2"/>
    </font>
    <font>
      <sz val="11"/>
      <name val="Calibri"/>
      <family val="2"/>
      <scheme val="minor"/>
    </font>
    <font>
      <b/>
      <i/>
      <sz val="8"/>
      <color theme="1"/>
      <name val="Arial"/>
      <family val="2"/>
    </font>
    <font>
      <b/>
      <sz val="14"/>
      <color theme="1"/>
      <name val="Calibri"/>
      <family val="2"/>
      <scheme val="minor"/>
    </font>
    <font>
      <b/>
      <sz val="11"/>
      <color rgb="FF000000"/>
      <name val="Calibri"/>
      <family val="2"/>
      <scheme val="minor"/>
    </font>
    <font>
      <sz val="11"/>
      <name val="Arial"/>
      <family val="2"/>
    </font>
    <font>
      <i/>
      <sz val="11"/>
      <name val="Arial"/>
      <family val="2"/>
    </font>
    <font>
      <i/>
      <sz val="11"/>
      <name val="Webdings"/>
      <family val="1"/>
      <charset val="2"/>
    </font>
    <font>
      <sz val="12"/>
      <color theme="1"/>
      <name val="Calibri"/>
      <family val="2"/>
      <scheme val="minor"/>
    </font>
    <font>
      <sz val="14"/>
      <color rgb="FF337AB7"/>
      <name val="Arial"/>
      <family val="2"/>
    </font>
    <font>
      <b/>
      <sz val="12"/>
      <color rgb="FFFFFFFF"/>
      <name val="Arial"/>
      <family val="2"/>
    </font>
    <font>
      <sz val="9"/>
      <color theme="1"/>
      <name val="Calibri"/>
      <family val="2"/>
      <scheme val="minor"/>
    </font>
    <font>
      <sz val="9"/>
      <color rgb="FF000000"/>
      <name val="Arial"/>
      <family val="2"/>
    </font>
    <font>
      <sz val="10"/>
      <color rgb="FF000000"/>
      <name val="Arial"/>
      <family val="2"/>
    </font>
    <font>
      <b/>
      <sz val="8"/>
      <color rgb="FFFFFFFF"/>
      <name val="Arial"/>
      <family val="2"/>
    </font>
    <font>
      <b/>
      <sz val="12"/>
      <color theme="1"/>
      <name val="Calibri"/>
      <family val="2"/>
      <scheme val="minor"/>
    </font>
    <font>
      <sz val="8"/>
      <color theme="1"/>
      <name val="Calibri"/>
      <family val="2"/>
      <scheme val="minor"/>
    </font>
    <font>
      <sz val="8"/>
      <color rgb="FF000000"/>
      <name val="Arial"/>
      <family val="2"/>
    </font>
    <font>
      <sz val="12"/>
      <color rgb="FF212529"/>
      <name val="Arial"/>
      <family val="2"/>
    </font>
    <font>
      <b/>
      <sz val="10"/>
      <color rgb="FF337AB7"/>
      <name val="Arial"/>
      <family val="2"/>
    </font>
    <font>
      <sz val="10"/>
      <color rgb="FF337AB7"/>
      <name val="Arial"/>
      <family val="2"/>
    </font>
    <font>
      <sz val="10"/>
      <color theme="1"/>
      <name val="Calibri"/>
      <family val="2"/>
      <scheme val="minor"/>
    </font>
    <font>
      <b/>
      <sz val="10"/>
      <color rgb="FFFFFFFF"/>
      <name val="Arial"/>
      <family val="2"/>
    </font>
    <font>
      <sz val="10"/>
      <color rgb="FF212529"/>
      <name val="Arial"/>
      <family val="2"/>
    </font>
    <font>
      <b/>
      <sz val="9"/>
      <color rgb="FFFFFFFF"/>
      <name val="Arial"/>
      <family val="2"/>
    </font>
    <font>
      <sz val="9"/>
      <color rgb="FF212529"/>
      <name val="Arial"/>
      <family val="2"/>
    </font>
    <font>
      <b/>
      <sz val="10"/>
      <color theme="1"/>
      <name val="Arial"/>
      <family val="2"/>
    </font>
    <font>
      <b/>
      <sz val="10"/>
      <color theme="1"/>
      <name val="Calibri"/>
      <family val="2"/>
      <scheme val="minor"/>
    </font>
    <font>
      <b/>
      <sz val="9"/>
      <color rgb="FF337AB7"/>
      <name val="Effra"/>
    </font>
    <font>
      <sz val="9"/>
      <color theme="1"/>
      <name val="Effra"/>
    </font>
    <font>
      <b/>
      <sz val="9"/>
      <color rgb="FF337AB7"/>
      <name val="Arial"/>
      <family val="2"/>
    </font>
    <font>
      <b/>
      <sz val="9"/>
      <color rgb="FFFFFFFF"/>
      <name val="Effra"/>
    </font>
    <font>
      <sz val="9"/>
      <color rgb="FF212529"/>
      <name val="Effra"/>
    </font>
    <font>
      <b/>
      <sz val="9"/>
      <color rgb="FF337AB7"/>
      <name val="Calibri"/>
      <family val="2"/>
      <scheme val="minor"/>
    </font>
    <font>
      <b/>
      <sz val="9"/>
      <color rgb="FFFFFFFF"/>
      <name val="Calibri"/>
      <family val="2"/>
      <scheme val="minor"/>
    </font>
    <font>
      <sz val="9"/>
      <color rgb="FF212529"/>
      <name val="Calibri"/>
      <family val="2"/>
      <scheme val="minor"/>
    </font>
    <font>
      <b/>
      <sz val="9"/>
      <color theme="1"/>
      <name val="Effra"/>
    </font>
    <font>
      <sz val="10"/>
      <color theme="1"/>
      <name val="Calibri"/>
      <family val="2"/>
    </font>
  </fonts>
  <fills count="1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C000"/>
        <bgColor indexed="64"/>
      </patternFill>
    </fill>
    <fill>
      <patternFill patternType="solid">
        <fgColor theme="2"/>
        <bgColor indexed="64"/>
      </patternFill>
    </fill>
    <fill>
      <patternFill patternType="solid">
        <fgColor theme="7"/>
        <bgColor indexed="64"/>
      </patternFill>
    </fill>
    <fill>
      <patternFill patternType="solid">
        <fgColor rgb="FF297571"/>
        <bgColor indexed="64"/>
      </patternFill>
    </fill>
    <fill>
      <patternFill patternType="solid">
        <fgColor rgb="FF0080C0"/>
        <bgColor indexed="64"/>
      </patternFill>
    </fill>
    <fill>
      <patternFill patternType="solid">
        <fgColor rgb="FFFFFFFF"/>
        <bgColor indexed="64"/>
      </patternFill>
    </fill>
    <fill>
      <patternFill patternType="solid">
        <fgColor rgb="FFF7F7F7"/>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rgb="FFCCCCCC"/>
      </right>
      <top style="medium">
        <color rgb="FFDDDDDD"/>
      </top>
      <bottom/>
      <diagonal/>
    </border>
    <border>
      <left/>
      <right/>
      <top/>
      <bottom style="medium">
        <color rgb="FFDDDDDD"/>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rgb="FFDDDDDD"/>
      </bottom>
      <diagonal/>
    </border>
    <border>
      <left/>
      <right/>
      <top style="medium">
        <color rgb="FFDDDDDD"/>
      </top>
      <bottom/>
      <diagonal/>
    </border>
    <border>
      <left/>
      <right/>
      <top/>
      <bottom style="medium">
        <color rgb="FF000000"/>
      </bottom>
      <diagonal/>
    </border>
    <border>
      <left/>
      <right style="dotted">
        <color rgb="FFCCCCCC"/>
      </right>
      <top/>
      <bottom style="medium">
        <color rgb="FF000000"/>
      </bottom>
      <diagonal/>
    </border>
    <border>
      <left style="dotted">
        <color rgb="FFCCCCCC"/>
      </left>
      <right/>
      <top style="medium">
        <color rgb="FF000000"/>
      </top>
      <bottom style="medium">
        <color indexed="64"/>
      </bottom>
      <diagonal/>
    </border>
    <border>
      <left style="dotted">
        <color rgb="FFCCCCCC"/>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60">
    <xf numFmtId="0" fontId="0" fillId="0" borderId="0" xfId="0"/>
    <xf numFmtId="0" fontId="1" fillId="0" borderId="0" xfId="0" applyFont="1"/>
    <xf numFmtId="0" fontId="1" fillId="2" borderId="0" xfId="0" applyFont="1" applyFill="1" applyBorder="1"/>
    <xf numFmtId="0" fontId="1" fillId="2" borderId="0" xfId="0" applyFont="1" applyFill="1" applyBorder="1" applyAlignment="1"/>
    <xf numFmtId="17" fontId="0" fillId="0" borderId="0" xfId="0" applyNumberFormat="1"/>
    <xf numFmtId="17" fontId="0" fillId="3" borderId="0" xfId="0" applyNumberFormat="1" applyFill="1"/>
    <xf numFmtId="0" fontId="0" fillId="3" borderId="0" xfId="0" applyFill="1"/>
    <xf numFmtId="0" fontId="2" fillId="2" borderId="0" xfId="0" applyFont="1" applyFill="1" applyBorder="1"/>
    <xf numFmtId="0" fontId="0" fillId="4" borderId="0" xfId="0" applyFill="1"/>
    <xf numFmtId="0" fontId="12" fillId="4" borderId="0" xfId="0" applyFont="1" applyFill="1" applyAlignment="1">
      <alignment horizontal="center" vertical="center"/>
    </xf>
    <xf numFmtId="0" fontId="0" fillId="5" borderId="0" xfId="0" applyFill="1"/>
    <xf numFmtId="0" fontId="12" fillId="5" borderId="0" xfId="0" applyFont="1" applyFill="1" applyAlignment="1">
      <alignment horizontal="center" vertical="center"/>
    </xf>
    <xf numFmtId="0" fontId="0" fillId="6" borderId="0" xfId="0" applyFill="1"/>
    <xf numFmtId="0" fontId="12" fillId="6" borderId="0" xfId="0" applyFont="1" applyFill="1" applyAlignment="1">
      <alignment horizontal="center" vertical="center"/>
    </xf>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8" xfId="0" applyFont="1" applyFill="1" applyBorder="1"/>
    <xf numFmtId="0" fontId="7" fillId="2" borderId="8" xfId="0" applyFont="1" applyFill="1" applyBorder="1"/>
    <xf numFmtId="0" fontId="1" fillId="2" borderId="8" xfId="0" applyFont="1" applyFill="1" applyBorder="1" applyAlignment="1"/>
    <xf numFmtId="0" fontId="15" fillId="0" borderId="0" xfId="0" applyFont="1"/>
    <xf numFmtId="0" fontId="16" fillId="8" borderId="10" xfId="0" applyFont="1" applyFill="1" applyBorder="1" applyAlignment="1">
      <alignment horizontal="center" vertical="top" wrapText="1"/>
    </xf>
    <xf numFmtId="0" fontId="16" fillId="9" borderId="10" xfId="0" applyFont="1" applyFill="1" applyBorder="1" applyAlignment="1">
      <alignment horizontal="center" vertical="top" wrapText="1"/>
    </xf>
    <xf numFmtId="2" fontId="0" fillId="0" borderId="0" xfId="0" applyNumberFormat="1"/>
    <xf numFmtId="1" fontId="0" fillId="0" borderId="0" xfId="0" applyNumberFormat="1" applyAlignment="1">
      <alignment horizontal="center" vertical="center"/>
    </xf>
    <xf numFmtId="1" fontId="0" fillId="0" borderId="0" xfId="0" applyNumberFormat="1" applyFont="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2" fontId="15" fillId="0" borderId="0" xfId="0" applyNumberFormat="1" applyFont="1" applyAlignment="1">
      <alignment horizontal="center" vertical="center"/>
    </xf>
    <xf numFmtId="18" fontId="16" fillId="10" borderId="10" xfId="0" applyNumberFormat="1" applyFont="1" applyFill="1" applyBorder="1" applyAlignment="1">
      <alignment horizontal="center" vertical="top" wrapText="1"/>
    </xf>
    <xf numFmtId="0" fontId="16" fillId="10" borderId="10" xfId="0" applyFont="1" applyFill="1" applyBorder="1" applyAlignment="1">
      <alignment horizontal="center" vertical="top" wrapText="1"/>
    </xf>
    <xf numFmtId="18" fontId="16" fillId="8" borderId="10" xfId="0" applyNumberFormat="1" applyFont="1" applyFill="1" applyBorder="1" applyAlignment="1">
      <alignment horizontal="center" vertical="top" wrapText="1"/>
    </xf>
    <xf numFmtId="18" fontId="16" fillId="9" borderId="10" xfId="0" applyNumberFormat="1" applyFont="1" applyFill="1" applyBorder="1" applyAlignment="1">
      <alignment horizontal="center" vertical="top" wrapText="1"/>
    </xf>
    <xf numFmtId="2" fontId="0" fillId="7" borderId="0" xfId="0" applyNumberFormat="1" applyFill="1" applyAlignment="1">
      <alignment horizontal="center" vertical="center"/>
    </xf>
    <xf numFmtId="0" fontId="0" fillId="10" borderId="0" xfId="0" applyFill="1"/>
    <xf numFmtId="0" fontId="0" fillId="9" borderId="0" xfId="0" applyFill="1"/>
    <xf numFmtId="1" fontId="17" fillId="0" borderId="0" xfId="0" applyNumberFormat="1" applyFont="1" applyAlignment="1">
      <alignment horizontal="center" vertical="center"/>
    </xf>
    <xf numFmtId="0" fontId="7" fillId="2" borderId="0" xfId="0" applyFont="1" applyFill="1" applyBorder="1" applyAlignment="1">
      <alignment horizontal="left"/>
    </xf>
    <xf numFmtId="0" fontId="7" fillId="2" borderId="6" xfId="0" applyFont="1" applyFill="1" applyBorder="1" applyAlignment="1">
      <alignment horizontal="left"/>
    </xf>
    <xf numFmtId="0" fontId="7" fillId="2" borderId="3" xfId="0" applyFont="1" applyFill="1" applyBorder="1" applyAlignment="1">
      <alignment vertical="center"/>
    </xf>
    <xf numFmtId="0" fontId="7" fillId="2" borderId="0" xfId="0" applyFont="1" applyFill="1" applyBorder="1" applyAlignment="1">
      <alignment vertical="center"/>
    </xf>
    <xf numFmtId="0" fontId="7" fillId="2" borderId="6" xfId="0" applyFont="1" applyFill="1" applyBorder="1" applyAlignment="1">
      <alignment vertical="center"/>
    </xf>
    <xf numFmtId="1" fontId="0" fillId="0" borderId="0" xfId="0" applyNumberFormat="1" applyAlignment="1">
      <alignment horizontal="center"/>
    </xf>
    <xf numFmtId="0" fontId="0" fillId="0" borderId="0" xfId="0" applyAlignment="1">
      <alignment horizontal="center"/>
    </xf>
    <xf numFmtId="0" fontId="8" fillId="2" borderId="2" xfId="0" applyFont="1" applyFill="1" applyBorder="1" applyAlignment="1">
      <alignment vertical="top"/>
    </xf>
    <xf numFmtId="0" fontId="8" fillId="2" borderId="5" xfId="0" applyFont="1" applyFill="1" applyBorder="1" applyAlignment="1">
      <alignment vertical="top"/>
    </xf>
    <xf numFmtId="0" fontId="8" fillId="2" borderId="5" xfId="0" applyFont="1" applyFill="1" applyBorder="1" applyAlignment="1">
      <alignment horizontal="left" vertical="top" indent="1"/>
    </xf>
    <xf numFmtId="18" fontId="0" fillId="0" borderId="0" xfId="0" applyNumberFormat="1"/>
    <xf numFmtId="0" fontId="19" fillId="0" borderId="0" xfId="0" applyFont="1"/>
    <xf numFmtId="2" fontId="0" fillId="0" borderId="1" xfId="0" applyNumberFormat="1" applyBorder="1" applyAlignment="1">
      <alignment horizontal="center"/>
    </xf>
    <xf numFmtId="0" fontId="20" fillId="0" borderId="1" xfId="0" applyFont="1" applyBorder="1"/>
    <xf numFmtId="1" fontId="0" fillId="7" borderId="1" xfId="0" applyNumberFormat="1" applyFill="1" applyBorder="1" applyAlignment="1">
      <alignment horizontal="center"/>
    </xf>
    <xf numFmtId="165" fontId="0" fillId="0" borderId="0" xfId="0" applyNumberFormat="1" applyAlignment="1">
      <alignment horizontal="center"/>
    </xf>
    <xf numFmtId="0" fontId="20" fillId="7" borderId="1" xfId="0" applyFont="1" applyFill="1" applyBorder="1" applyAlignment="1">
      <alignment horizontal="center"/>
    </xf>
    <xf numFmtId="0" fontId="20" fillId="0" borderId="0" xfId="0" applyFont="1"/>
    <xf numFmtId="0" fontId="20" fillId="7" borderId="0" xfId="0" applyFont="1" applyFill="1"/>
    <xf numFmtId="2" fontId="0" fillId="7" borderId="1" xfId="0" applyNumberFormat="1" applyFill="1" applyBorder="1" applyAlignment="1">
      <alignment horizontal="center"/>
    </xf>
    <xf numFmtId="0" fontId="20" fillId="0" borderId="1" xfId="0" applyFont="1" applyBorder="1" applyAlignment="1">
      <alignment horizontal="center"/>
    </xf>
    <xf numFmtId="2" fontId="0" fillId="0" borderId="0" xfId="0" applyNumberFormat="1" applyAlignment="1">
      <alignment horizontal="center"/>
    </xf>
    <xf numFmtId="1" fontId="0" fillId="7" borderId="0" xfId="0" applyNumberFormat="1" applyFill="1" applyAlignment="1">
      <alignment horizontal="center"/>
    </xf>
    <xf numFmtId="0" fontId="0" fillId="0" borderId="0" xfId="0" applyAlignment="1">
      <alignment horizontal="center"/>
    </xf>
    <xf numFmtId="0" fontId="0" fillId="0" borderId="1" xfId="0" applyBorder="1"/>
    <xf numFmtId="0" fontId="0" fillId="0" borderId="1" xfId="0" applyBorder="1" applyAlignment="1">
      <alignment horizontal="center"/>
    </xf>
    <xf numFmtId="0" fontId="25" fillId="0" borderId="0" xfId="0" applyFont="1" applyAlignment="1">
      <alignment vertical="center" wrapText="1"/>
    </xf>
    <xf numFmtId="0" fontId="26" fillId="12" borderId="17" xfId="0" applyFont="1" applyFill="1" applyBorder="1" applyAlignment="1">
      <alignment horizontal="center" wrapText="1"/>
    </xf>
    <xf numFmtId="0" fontId="27" fillId="0" borderId="0" xfId="0" applyFont="1"/>
    <xf numFmtId="0" fontId="28" fillId="13" borderId="10" xfId="0" applyFont="1" applyFill="1" applyBorder="1" applyAlignment="1">
      <alignment horizontal="center" vertical="top" wrapText="1"/>
    </xf>
    <xf numFmtId="0" fontId="15" fillId="0" borderId="1" xfId="0" applyFont="1" applyBorder="1" applyAlignment="1">
      <alignment vertical="center"/>
    </xf>
    <xf numFmtId="1" fontId="15" fillId="0" borderId="1" xfId="0" applyNumberFormat="1" applyFont="1" applyBorder="1" applyAlignment="1">
      <alignment horizontal="center" vertical="center"/>
    </xf>
    <xf numFmtId="18" fontId="28" fillId="14" borderId="10" xfId="0" applyNumberFormat="1" applyFont="1" applyFill="1" applyBorder="1" applyAlignment="1">
      <alignment horizontal="center" vertical="top" wrapText="1"/>
    </xf>
    <xf numFmtId="0" fontId="28" fillId="14" borderId="10" xfId="0" applyFont="1" applyFill="1" applyBorder="1" applyAlignment="1">
      <alignment horizontal="center" vertical="top" wrapText="1"/>
    </xf>
    <xf numFmtId="18" fontId="28" fillId="13" borderId="10" xfId="0" applyNumberFormat="1" applyFont="1" applyFill="1" applyBorder="1" applyAlignment="1">
      <alignment horizontal="center" vertical="top" wrapText="1"/>
    </xf>
    <xf numFmtId="1" fontId="0" fillId="0" borderId="1" xfId="0" applyNumberFormat="1" applyBorder="1" applyAlignment="1">
      <alignment horizontal="center"/>
    </xf>
    <xf numFmtId="1" fontId="0" fillId="0" borderId="1" xfId="0" applyNumberFormat="1" applyBorder="1" applyAlignment="1">
      <alignment horizontal="center" vertical="center"/>
    </xf>
    <xf numFmtId="18" fontId="29" fillId="13" borderId="10" xfId="0" applyNumberFormat="1" applyFont="1" applyFill="1" applyBorder="1" applyAlignment="1">
      <alignment horizontal="center" vertical="top" wrapText="1"/>
    </xf>
    <xf numFmtId="0" fontId="29" fillId="13" borderId="10" xfId="0" applyFont="1" applyFill="1" applyBorder="1" applyAlignment="1">
      <alignment horizontal="center" vertical="top" wrapText="1"/>
    </xf>
    <xf numFmtId="18" fontId="29" fillId="14" borderId="10" xfId="0" applyNumberFormat="1" applyFont="1" applyFill="1" applyBorder="1" applyAlignment="1">
      <alignment horizontal="center" vertical="top" wrapText="1"/>
    </xf>
    <xf numFmtId="0" fontId="29" fillId="14" borderId="10" xfId="0" applyFont="1" applyFill="1" applyBorder="1" applyAlignment="1">
      <alignment horizontal="center" vertical="top" wrapText="1"/>
    </xf>
    <xf numFmtId="1" fontId="28" fillId="14" borderId="10" xfId="0" applyNumberFormat="1" applyFont="1" applyFill="1" applyBorder="1" applyAlignment="1">
      <alignment horizontal="center" vertical="top" wrapText="1"/>
    </xf>
    <xf numFmtId="1" fontId="28" fillId="13" borderId="1" xfId="0" applyNumberFormat="1" applyFont="1" applyFill="1" applyBorder="1" applyAlignment="1">
      <alignment horizontal="center" vertical="top" wrapText="1"/>
    </xf>
    <xf numFmtId="1" fontId="27" fillId="0" borderId="1" xfId="0" applyNumberFormat="1" applyFont="1" applyBorder="1" applyAlignment="1">
      <alignment horizontal="center"/>
    </xf>
    <xf numFmtId="0" fontId="0" fillId="0" borderId="1" xfId="0" applyBorder="1" applyAlignment="1">
      <alignment horizontal="right"/>
    </xf>
    <xf numFmtId="1" fontId="0" fillId="0" borderId="1" xfId="0" applyNumberFormat="1" applyBorder="1"/>
    <xf numFmtId="18" fontId="28" fillId="14" borderId="18" xfId="0" applyNumberFormat="1" applyFont="1" applyFill="1" applyBorder="1" applyAlignment="1">
      <alignment horizontal="center" vertical="top" wrapText="1"/>
    </xf>
    <xf numFmtId="0" fontId="28" fillId="14" borderId="0" xfId="0" applyFont="1" applyFill="1" applyAlignment="1">
      <alignment horizontal="center" vertical="top" wrapText="1"/>
    </xf>
    <xf numFmtId="0" fontId="0" fillId="0" borderId="12" xfId="0" applyBorder="1" applyAlignment="1">
      <alignment horizontal="center"/>
    </xf>
    <xf numFmtId="0" fontId="30" fillId="12" borderId="17" xfId="0" applyFont="1" applyFill="1" applyBorder="1" applyAlignment="1">
      <alignment horizontal="center" wrapText="1"/>
    </xf>
    <xf numFmtId="1" fontId="15" fillId="0" borderId="1" xfId="0" applyNumberFormat="1" applyFont="1" applyBorder="1" applyAlignment="1">
      <alignment horizontal="center"/>
    </xf>
    <xf numFmtId="0" fontId="32" fillId="0" borderId="0" xfId="0" applyFont="1"/>
    <xf numFmtId="18" fontId="33" fillId="13" borderId="10" xfId="0" applyNumberFormat="1" applyFont="1" applyFill="1" applyBorder="1" applyAlignment="1">
      <alignment horizontal="center" vertical="top" wrapText="1"/>
    </xf>
    <xf numFmtId="0" fontId="33" fillId="13" borderId="10" xfId="0" applyFont="1" applyFill="1" applyBorder="1" applyAlignment="1">
      <alignment horizontal="center" vertical="top" wrapText="1"/>
    </xf>
    <xf numFmtId="18" fontId="33" fillId="14" borderId="10" xfId="0" applyNumberFormat="1" applyFont="1" applyFill="1" applyBorder="1" applyAlignment="1">
      <alignment horizontal="center" vertical="top" wrapText="1"/>
    </xf>
    <xf numFmtId="0" fontId="33" fillId="14" borderId="10" xfId="0" applyFont="1" applyFill="1" applyBorder="1" applyAlignment="1">
      <alignment horizontal="center" vertical="top" wrapText="1"/>
    </xf>
    <xf numFmtId="0" fontId="26" fillId="12" borderId="19" xfId="0" applyFont="1" applyFill="1" applyBorder="1" applyAlignment="1">
      <alignment horizontal="center" vertical="center" wrapText="1"/>
    </xf>
    <xf numFmtId="0" fontId="34" fillId="13" borderId="20" xfId="0" applyFont="1" applyFill="1" applyBorder="1" applyAlignment="1">
      <alignment horizontal="center" vertical="center" wrapText="1"/>
    </xf>
    <xf numFmtId="18" fontId="34" fillId="14" borderId="20" xfId="0" applyNumberFormat="1" applyFont="1" applyFill="1" applyBorder="1" applyAlignment="1">
      <alignment horizontal="center" vertical="center" wrapText="1"/>
    </xf>
    <xf numFmtId="0" fontId="34" fillId="14" borderId="20" xfId="0" applyFont="1" applyFill="1" applyBorder="1" applyAlignment="1">
      <alignment horizontal="center" vertical="center" wrapText="1"/>
    </xf>
    <xf numFmtId="18" fontId="34" fillId="13" borderId="20" xfId="0" applyNumberFormat="1" applyFont="1" applyFill="1" applyBorder="1" applyAlignment="1">
      <alignment horizontal="center" vertical="center" wrapText="1"/>
    </xf>
    <xf numFmtId="0" fontId="15" fillId="0" borderId="1" xfId="0" applyFont="1" applyBorder="1"/>
    <xf numFmtId="0" fontId="0" fillId="0" borderId="0" xfId="0" applyAlignment="1">
      <alignment horizontal="center"/>
    </xf>
    <xf numFmtId="0" fontId="0" fillId="0" borderId="1" xfId="0" applyBorder="1" applyAlignment="1">
      <alignment horizontal="center"/>
    </xf>
    <xf numFmtId="0" fontId="37" fillId="0" borderId="0" xfId="0" applyFont="1"/>
    <xf numFmtId="0" fontId="38" fillId="12" borderId="19" xfId="0" applyFont="1" applyFill="1" applyBorder="1" applyAlignment="1">
      <alignment horizontal="center" vertical="center" wrapText="1"/>
    </xf>
    <xf numFmtId="18" fontId="39" fillId="13" borderId="20" xfId="0" applyNumberFormat="1" applyFont="1" applyFill="1" applyBorder="1" applyAlignment="1">
      <alignment horizontal="center" vertical="center" wrapText="1"/>
    </xf>
    <xf numFmtId="0" fontId="39" fillId="13" borderId="20" xfId="0" applyFont="1" applyFill="1" applyBorder="1" applyAlignment="1">
      <alignment horizontal="center" vertical="center" wrapText="1"/>
    </xf>
    <xf numFmtId="18" fontId="39" fillId="14" borderId="20" xfId="0" applyNumberFormat="1" applyFont="1" applyFill="1" applyBorder="1" applyAlignment="1">
      <alignment horizontal="center" vertical="center" wrapText="1"/>
    </xf>
    <xf numFmtId="0" fontId="39" fillId="14" borderId="20" xfId="0" applyFont="1" applyFill="1" applyBorder="1" applyAlignment="1">
      <alignment horizontal="center" vertical="center" wrapText="1"/>
    </xf>
    <xf numFmtId="0" fontId="40" fillId="12" borderId="19" xfId="0" applyFont="1" applyFill="1" applyBorder="1" applyAlignment="1">
      <alignment horizontal="center" vertical="center" wrapText="1"/>
    </xf>
    <xf numFmtId="18" fontId="41" fillId="13" borderId="20" xfId="0" applyNumberFormat="1" applyFont="1" applyFill="1" applyBorder="1" applyAlignment="1">
      <alignment horizontal="center" vertical="center" wrapText="1"/>
    </xf>
    <xf numFmtId="0" fontId="41" fillId="13" borderId="20" xfId="0" applyFont="1" applyFill="1" applyBorder="1" applyAlignment="1">
      <alignment horizontal="center" vertical="center" wrapText="1"/>
    </xf>
    <xf numFmtId="18" fontId="41" fillId="14" borderId="20" xfId="0" applyNumberFormat="1" applyFont="1" applyFill="1" applyBorder="1" applyAlignment="1">
      <alignment horizontal="center" vertical="center" wrapText="1"/>
    </xf>
    <xf numFmtId="0" fontId="41" fillId="14" borderId="20" xfId="0" applyFont="1" applyFill="1" applyBorder="1" applyAlignment="1">
      <alignment horizontal="center" vertical="center" wrapText="1"/>
    </xf>
    <xf numFmtId="0" fontId="2" fillId="0" borderId="0" xfId="0" applyFont="1"/>
    <xf numFmtId="0" fontId="42" fillId="0" borderId="0" xfId="0" applyFont="1"/>
    <xf numFmtId="0" fontId="43" fillId="0" borderId="0" xfId="0" applyFont="1"/>
    <xf numFmtId="18" fontId="2" fillId="13" borderId="20" xfId="0" applyNumberFormat="1" applyFont="1" applyFill="1" applyBorder="1" applyAlignment="1">
      <alignment horizontal="center" vertical="center" wrapText="1"/>
    </xf>
    <xf numFmtId="0" fontId="2" fillId="13" borderId="20" xfId="0" applyFont="1" applyFill="1" applyBorder="1" applyAlignment="1">
      <alignment horizontal="center" vertical="center" wrapText="1"/>
    </xf>
    <xf numFmtId="18" fontId="2" fillId="14" borderId="20" xfId="0" applyNumberFormat="1" applyFont="1" applyFill="1" applyBorder="1" applyAlignment="1">
      <alignment horizontal="center" vertical="center" wrapText="1"/>
    </xf>
    <xf numFmtId="0" fontId="2" fillId="14" borderId="20" xfId="0" applyFont="1" applyFill="1" applyBorder="1" applyAlignment="1">
      <alignment horizontal="center" vertical="center" wrapText="1"/>
    </xf>
    <xf numFmtId="0" fontId="2" fillId="0" borderId="21" xfId="0" applyFont="1" applyBorder="1"/>
    <xf numFmtId="0" fontId="2" fillId="0" borderId="0" xfId="0" applyFont="1" applyAlignment="1">
      <alignment horizontal="center"/>
    </xf>
    <xf numFmtId="2" fontId="2" fillId="0" borderId="0" xfId="0" applyNumberFormat="1" applyFont="1"/>
    <xf numFmtId="2" fontId="2" fillId="0" borderId="0" xfId="0" applyNumberFormat="1" applyFont="1" applyAlignment="1">
      <alignment horizontal="center"/>
    </xf>
    <xf numFmtId="0" fontId="2" fillId="0" borderId="22" xfId="0" applyFont="1" applyBorder="1" applyAlignment="1"/>
    <xf numFmtId="2" fontId="2" fillId="0" borderId="25" xfId="0" applyNumberFormat="1" applyFont="1" applyBorder="1"/>
    <xf numFmtId="2" fontId="2" fillId="0" borderId="28" xfId="0" applyNumberFormat="1" applyFont="1" applyBorder="1"/>
    <xf numFmtId="0" fontId="45" fillId="0" borderId="0" xfId="0" applyFont="1"/>
    <xf numFmtId="0" fontId="47" fillId="12" borderId="19" xfId="0" applyFont="1" applyFill="1" applyBorder="1" applyAlignment="1">
      <alignment horizontal="center" vertical="center" wrapText="1"/>
    </xf>
    <xf numFmtId="18" fontId="48" fillId="13" borderId="20" xfId="0" applyNumberFormat="1" applyFont="1" applyFill="1" applyBorder="1" applyAlignment="1">
      <alignment horizontal="center" vertical="center" wrapText="1"/>
    </xf>
    <xf numFmtId="0" fontId="48" fillId="13" borderId="20" xfId="0" applyFont="1" applyFill="1" applyBorder="1" applyAlignment="1">
      <alignment horizontal="center" vertical="center" wrapText="1"/>
    </xf>
    <xf numFmtId="18" fontId="48" fillId="14" borderId="20" xfId="0" applyNumberFormat="1" applyFont="1" applyFill="1" applyBorder="1" applyAlignment="1">
      <alignment horizontal="center" vertical="center" wrapText="1"/>
    </xf>
    <xf numFmtId="0" fontId="48" fillId="14" borderId="20" xfId="0" applyFont="1" applyFill="1" applyBorder="1" applyAlignment="1">
      <alignment horizontal="center" vertical="center" wrapText="1"/>
    </xf>
    <xf numFmtId="0" fontId="45" fillId="0" borderId="0" xfId="0" applyFont="1" applyAlignment="1">
      <alignment horizontal="center"/>
    </xf>
    <xf numFmtId="2" fontId="45" fillId="0" borderId="0" xfId="0" applyNumberFormat="1" applyFont="1" applyAlignment="1">
      <alignment horizontal="center"/>
    </xf>
    <xf numFmtId="0" fontId="50" fillId="12" borderId="19" xfId="0" applyFont="1" applyFill="1" applyBorder="1" applyAlignment="1">
      <alignment horizontal="center" vertical="center" wrapText="1"/>
    </xf>
    <xf numFmtId="18" fontId="27" fillId="13" borderId="20" xfId="0" applyNumberFormat="1" applyFont="1" applyFill="1" applyBorder="1" applyAlignment="1">
      <alignment horizontal="center" vertical="center" wrapText="1"/>
    </xf>
    <xf numFmtId="0" fontId="27" fillId="13" borderId="20" xfId="0" applyFont="1" applyFill="1" applyBorder="1" applyAlignment="1">
      <alignment horizontal="center" vertical="center" wrapText="1"/>
    </xf>
    <xf numFmtId="18" fontId="27" fillId="14" borderId="20" xfId="0" applyNumberFormat="1" applyFont="1" applyFill="1" applyBorder="1" applyAlignment="1">
      <alignment horizontal="center" vertical="center" wrapText="1"/>
    </xf>
    <xf numFmtId="0" fontId="27" fillId="14" borderId="20" xfId="0" applyFont="1" applyFill="1" applyBorder="1" applyAlignment="1">
      <alignment horizontal="center" vertical="center" wrapText="1"/>
    </xf>
    <xf numFmtId="18" fontId="51" fillId="13" borderId="20" xfId="0" applyNumberFormat="1" applyFont="1" applyFill="1" applyBorder="1" applyAlignment="1">
      <alignment horizontal="center" vertical="center" wrapText="1"/>
    </xf>
    <xf numFmtId="0" fontId="51" fillId="13" borderId="20" xfId="0" applyFont="1" applyFill="1" applyBorder="1" applyAlignment="1">
      <alignment horizontal="center" vertical="center" wrapText="1"/>
    </xf>
    <xf numFmtId="18" fontId="51" fillId="14" borderId="20" xfId="0" applyNumberFormat="1" applyFont="1" applyFill="1" applyBorder="1" applyAlignment="1">
      <alignment horizontal="center" vertical="center" wrapText="1"/>
    </xf>
    <xf numFmtId="0" fontId="51" fillId="14" borderId="20" xfId="0" applyFont="1" applyFill="1" applyBorder="1" applyAlignment="1">
      <alignment horizontal="center" vertical="center" wrapText="1"/>
    </xf>
    <xf numFmtId="0" fontId="52" fillId="0" borderId="0" xfId="0" applyFont="1"/>
    <xf numFmtId="0" fontId="52" fillId="0" borderId="0" xfId="0" applyFont="1" applyAlignment="1">
      <alignment horizontal="center"/>
    </xf>
    <xf numFmtId="2" fontId="45" fillId="0" borderId="25" xfId="0" applyNumberFormat="1" applyFont="1" applyBorder="1"/>
    <xf numFmtId="2" fontId="45" fillId="0" borderId="28" xfId="0" applyNumberFormat="1" applyFont="1" applyBorder="1"/>
    <xf numFmtId="0" fontId="37" fillId="0" borderId="0" xfId="0" applyFont="1" applyAlignment="1">
      <alignment horizontal="center" vertical="center"/>
    </xf>
    <xf numFmtId="2" fontId="37" fillId="0" borderId="0" xfId="0" applyNumberFormat="1" applyFont="1" applyAlignment="1">
      <alignment horizontal="center" vertical="center"/>
    </xf>
    <xf numFmtId="0" fontId="2" fillId="0" borderId="0" xfId="0" applyFont="1" applyAlignment="1">
      <alignment horizontal="center" vertical="center"/>
    </xf>
    <xf numFmtId="0" fontId="42" fillId="0" borderId="0" xfId="0" applyFont="1" applyAlignment="1">
      <alignment horizontal="center" vertical="center"/>
    </xf>
    <xf numFmtId="2" fontId="2" fillId="0" borderId="0" xfId="0" applyNumberFormat="1" applyFont="1" applyAlignment="1">
      <alignment horizontal="center" vertical="center"/>
    </xf>
    <xf numFmtId="0" fontId="43" fillId="0" borderId="0" xfId="0" applyFont="1" applyAlignment="1">
      <alignment horizontal="center" vertical="center"/>
    </xf>
    <xf numFmtId="0" fontId="37" fillId="0" borderId="0" xfId="0" applyFont="1" applyAlignment="1">
      <alignment horizontal="center"/>
    </xf>
    <xf numFmtId="2" fontId="37" fillId="0" borderId="0" xfId="0" applyNumberFormat="1" applyFont="1" applyAlignment="1">
      <alignment horizontal="center"/>
    </xf>
    <xf numFmtId="0" fontId="43" fillId="0" borderId="0" xfId="0" applyFont="1" applyAlignment="1">
      <alignment horizontal="center"/>
    </xf>
    <xf numFmtId="2" fontId="37" fillId="0" borderId="25" xfId="0" applyNumberFormat="1" applyFont="1" applyBorder="1"/>
    <xf numFmtId="2" fontId="37" fillId="0" borderId="28" xfId="0" applyNumberFormat="1" applyFont="1" applyBorder="1"/>
    <xf numFmtId="0" fontId="7" fillId="2" borderId="0" xfId="0" applyFont="1" applyFill="1" applyBorder="1" applyAlignment="1">
      <alignment horizontal="left" vertical="center"/>
    </xf>
    <xf numFmtId="0" fontId="7" fillId="2" borderId="6" xfId="0"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42" fillId="2" borderId="1" xfId="0" applyFont="1" applyFill="1" applyBorder="1" applyAlignment="1">
      <alignment horizontal="center" vertical="center"/>
    </xf>
    <xf numFmtId="0" fontId="3" fillId="2" borderId="1" xfId="0" applyFont="1" applyFill="1" applyBorder="1" applyAlignment="1">
      <alignment horizontal="center"/>
    </xf>
    <xf numFmtId="0" fontId="1" fillId="0" borderId="1" xfId="0" applyFont="1" applyBorder="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 xfId="0" applyFont="1" applyFill="1" applyBorder="1" applyAlignment="1">
      <alignment horizontal="center"/>
    </xf>
    <xf numFmtId="0" fontId="3"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1" fillId="0" borderId="1" xfId="0" applyFont="1" applyBorder="1" applyAlignment="1">
      <alignment horizontal="left" vertical="top"/>
    </xf>
    <xf numFmtId="0" fontId="1" fillId="0" borderId="1" xfId="0" applyFont="1" applyBorder="1" applyAlignment="1">
      <alignment horizontal="left"/>
    </xf>
    <xf numFmtId="164" fontId="1" fillId="2" borderId="1" xfId="0" applyNumberFormat="1" applyFont="1" applyFill="1" applyBorder="1" applyAlignment="1">
      <alignment horizontal="center"/>
    </xf>
    <xf numFmtId="0" fontId="21" fillId="4" borderId="1" xfId="0" applyFont="1" applyFill="1" applyBorder="1" applyAlignment="1">
      <alignment horizontal="left"/>
    </xf>
    <xf numFmtId="0" fontId="21" fillId="4" borderId="1" xfId="0" applyFont="1" applyFill="1" applyBorder="1" applyAlignment="1">
      <alignment horizontal="center"/>
    </xf>
    <xf numFmtId="0" fontId="2" fillId="0" borderId="1" xfId="0" applyFont="1" applyBorder="1" applyAlignment="1">
      <alignment horizontal="center" vertical="center" wrapText="1"/>
    </xf>
    <xf numFmtId="0" fontId="21" fillId="4" borderId="1" xfId="0" applyFont="1" applyFill="1" applyBorder="1" applyAlignment="1">
      <alignment horizontal="left" vertical="top"/>
    </xf>
    <xf numFmtId="0" fontId="5" fillId="11" borderId="1" xfId="0" applyFont="1" applyFill="1" applyBorder="1" applyAlignment="1">
      <alignment horizontal="center"/>
    </xf>
    <xf numFmtId="0" fontId="14" fillId="4" borderId="1" xfId="0" applyFont="1" applyFill="1" applyBorder="1" applyAlignment="1">
      <alignment horizontal="center" vertical="center"/>
    </xf>
    <xf numFmtId="49" fontId="1" fillId="0" borderId="1" xfId="0" applyNumberFormat="1" applyFont="1" applyBorder="1" applyAlignment="1">
      <alignment horizontal="center"/>
    </xf>
    <xf numFmtId="0" fontId="4" fillId="11" borderId="1" xfId="0" applyFont="1" applyFill="1" applyBorder="1" applyAlignment="1">
      <alignment horizontal="center"/>
    </xf>
    <xf numFmtId="0" fontId="1" fillId="2" borderId="1" xfId="0" applyFont="1" applyFill="1" applyBorder="1" applyAlignment="1">
      <alignment horizontal="center"/>
    </xf>
    <xf numFmtId="0" fontId="1" fillId="2" borderId="14" xfId="0" applyFont="1" applyFill="1" applyBorder="1" applyAlignment="1">
      <alignment horizontal="center"/>
    </xf>
    <xf numFmtId="0" fontId="1" fillId="0" borderId="1" xfId="0" applyFont="1" applyBorder="1" applyAlignment="1">
      <alignment horizontal="center" vertical="top"/>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 xfId="0" applyFont="1" applyFill="1" applyBorder="1" applyAlignment="1">
      <alignment horizontal="left"/>
    </xf>
    <xf numFmtId="0" fontId="22" fillId="4" borderId="1" xfId="0" applyFont="1" applyFill="1" applyBorder="1" applyAlignment="1">
      <alignment horizontal="center"/>
    </xf>
    <xf numFmtId="0" fontId="8" fillId="2" borderId="2" xfId="0" applyFont="1" applyFill="1" applyBorder="1" applyAlignment="1">
      <alignment horizontal="center" vertical="top"/>
    </xf>
    <xf numFmtId="0" fontId="8" fillId="2" borderId="5" xfId="0" applyFont="1" applyFill="1" applyBorder="1" applyAlignment="1">
      <alignment horizontal="center" vertical="top"/>
    </xf>
    <xf numFmtId="0" fontId="8" fillId="2" borderId="7" xfId="0" applyFont="1" applyFill="1" applyBorder="1" applyAlignment="1">
      <alignment horizontal="center" vertical="top"/>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0"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5" fillId="11" borderId="14" xfId="0" applyFont="1" applyFill="1" applyBorder="1" applyAlignment="1">
      <alignment horizontal="center"/>
    </xf>
    <xf numFmtId="0" fontId="7" fillId="2" borderId="0" xfId="0" applyFont="1" applyFill="1" applyBorder="1" applyAlignment="1">
      <alignment horizontal="left" vertical="center"/>
    </xf>
    <xf numFmtId="0" fontId="7" fillId="2" borderId="6"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24" fillId="0" borderId="6" xfId="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1" fontId="15" fillId="0" borderId="14" xfId="0" applyNumberFormat="1" applyFont="1" applyBorder="1" applyAlignment="1">
      <alignment horizontal="center" vertical="center"/>
    </xf>
    <xf numFmtId="1" fontId="15" fillId="0" borderId="15" xfId="0" applyNumberFormat="1" applyFont="1" applyBorder="1" applyAlignment="1">
      <alignment horizontal="center" vertical="center"/>
    </xf>
    <xf numFmtId="0" fontId="0" fillId="0" borderId="1" xfId="0"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0" fillId="0" borderId="11" xfId="0" applyBorder="1" applyAlignment="1">
      <alignment horizontal="center"/>
    </xf>
    <xf numFmtId="0" fontId="0" fillId="0" borderId="11" xfId="0" applyBorder="1" applyAlignment="1">
      <alignment horizontal="center" vertical="center"/>
    </xf>
    <xf numFmtId="0" fontId="0" fillId="0" borderId="0" xfId="0" quotePrefix="1" applyAlignment="1">
      <alignment horizontal="center"/>
    </xf>
    <xf numFmtId="0" fontId="0" fillId="0" borderId="0" xfId="0" applyAlignment="1">
      <alignment horizontal="center"/>
    </xf>
    <xf numFmtId="0" fontId="0" fillId="0" borderId="1" xfId="0" applyBorder="1" applyAlignment="1">
      <alignment horizontal="center"/>
    </xf>
    <xf numFmtId="0" fontId="15" fillId="0" borderId="1" xfId="0" applyFont="1" applyBorder="1" applyAlignment="1">
      <alignment horizontal="center"/>
    </xf>
    <xf numFmtId="0" fontId="15" fillId="0" borderId="1" xfId="0" applyFont="1" applyBorder="1" applyAlignment="1">
      <alignment horizontal="center" vertical="center"/>
    </xf>
    <xf numFmtId="0" fontId="31" fillId="0" borderId="8" xfId="0" applyFont="1" applyBorder="1" applyAlignment="1">
      <alignment horizontal="center" vertical="center"/>
    </xf>
    <xf numFmtId="0" fontId="45" fillId="0" borderId="23" xfId="0" applyFont="1" applyBorder="1" applyAlignment="1">
      <alignment horizontal="left"/>
    </xf>
    <xf numFmtId="0" fontId="45" fillId="0" borderId="24" xfId="0" applyFont="1" applyBorder="1" applyAlignment="1">
      <alignment horizontal="left"/>
    </xf>
    <xf numFmtId="0" fontId="45" fillId="0" borderId="26" xfId="0" applyFont="1" applyBorder="1" applyAlignment="1">
      <alignment horizontal="left"/>
    </xf>
    <xf numFmtId="0" fontId="45" fillId="0" borderId="27" xfId="0" applyFont="1" applyBorder="1" applyAlignment="1">
      <alignment horizontal="left"/>
    </xf>
    <xf numFmtId="0" fontId="46" fillId="0" borderId="0" xfId="0" applyFont="1" applyAlignment="1">
      <alignment horizontal="center" vertical="center" wrapText="1"/>
    </xf>
    <xf numFmtId="0" fontId="44" fillId="0" borderId="0" xfId="0" applyFont="1" applyAlignment="1">
      <alignment horizontal="center" vertical="center" wrapText="1"/>
    </xf>
    <xf numFmtId="0" fontId="49" fillId="0" borderId="0" xfId="0" applyFont="1" applyAlignment="1">
      <alignment horizontal="center" vertical="center"/>
    </xf>
    <xf numFmtId="0" fontId="2" fillId="0" borderId="23" xfId="0" applyFont="1" applyBorder="1" applyAlignment="1">
      <alignment horizontal="left"/>
    </xf>
    <xf numFmtId="0" fontId="2" fillId="0" borderId="24"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35" fillId="0" borderId="0" xfId="0" applyFont="1" applyAlignment="1">
      <alignment horizontal="center" vertical="center" wrapText="1"/>
    </xf>
    <xf numFmtId="0" fontId="35" fillId="0" borderId="0" xfId="0" applyFont="1" applyAlignment="1">
      <alignment horizontal="center" vertical="center"/>
    </xf>
    <xf numFmtId="0" fontId="37" fillId="0" borderId="23" xfId="0" applyFont="1" applyBorder="1" applyAlignment="1">
      <alignment horizontal="left"/>
    </xf>
    <xf numFmtId="0" fontId="37" fillId="0" borderId="24" xfId="0" applyFont="1" applyBorder="1" applyAlignment="1">
      <alignment horizontal="left"/>
    </xf>
    <xf numFmtId="0" fontId="37" fillId="0" borderId="26" xfId="0" applyFont="1" applyBorder="1" applyAlignment="1">
      <alignment horizontal="left"/>
    </xf>
    <xf numFmtId="0" fontId="37" fillId="0" borderId="27" xfId="0" applyFont="1" applyBorder="1" applyAlignment="1">
      <alignment horizontal="left"/>
    </xf>
    <xf numFmtId="0" fontId="36" fillId="0" borderId="0" xfId="0" applyFont="1" applyAlignment="1">
      <alignment horizontal="center" vertical="center" wrapText="1"/>
    </xf>
    <xf numFmtId="0" fontId="2" fillId="0" borderId="22" xfId="0" applyFont="1" applyBorder="1" applyAlignment="1">
      <alignment horizontal="center"/>
    </xf>
    <xf numFmtId="0" fontId="2" fillId="0" borderId="0" xfId="0" applyFont="1" applyAlignment="1">
      <alignment horizontal="center"/>
    </xf>
    <xf numFmtId="2" fontId="2" fillId="0" borderId="22" xfId="0" applyNumberFormat="1" applyFont="1" applyBorder="1" applyAlignment="1">
      <alignment horizontal="center"/>
    </xf>
    <xf numFmtId="0" fontId="1" fillId="2" borderId="0" xfId="0" applyFont="1" applyFill="1"/>
    <xf numFmtId="0" fontId="3" fillId="0" borderId="12" xfId="0" applyFont="1" applyBorder="1" applyAlignment="1">
      <alignment horizontal="left" vertical="center" wrapText="1"/>
    </xf>
    <xf numFmtId="0" fontId="3" fillId="0" borderId="29" xfId="0" applyFont="1" applyBorder="1" applyAlignment="1">
      <alignment horizontal="left" vertical="center" wrapText="1"/>
    </xf>
    <xf numFmtId="0" fontId="3" fillId="0" borderId="13"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80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800" b="0" i="0" baseline="0">
                <a:effectLst/>
              </a:rPr>
              <a:t>Promedio diario de espera en garitas</a:t>
            </a:r>
            <a:endParaRPr lang="es-MX">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stacked"/>
        <c:varyColors val="0"/>
        <c:ser>
          <c:idx val="0"/>
          <c:order val="0"/>
          <c:tx>
            <c:strRef>
              <c:f>GRÁFICA!$J$1</c:f>
              <c:strCache>
                <c:ptCount val="1"/>
                <c:pt idx="0">
                  <c:v>General</c:v>
                </c:pt>
              </c:strCache>
            </c:strRef>
          </c:tx>
          <c:spPr>
            <a:solidFill>
              <a:schemeClr val="accent4">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GRÁFICA!$I$2:$I$13</c:f>
              <c:strCache>
                <c:ptCount val="12"/>
                <c:pt idx="0">
                  <c:v>Ene-oct-18</c:v>
                </c:pt>
                <c:pt idx="1">
                  <c:v>Nov-dic-18</c:v>
                </c:pt>
                <c:pt idx="2">
                  <c:v>Ene-oct-19</c:v>
                </c:pt>
                <c:pt idx="3">
                  <c:v>Nov-dic-19</c:v>
                </c:pt>
                <c:pt idx="4">
                  <c:v>Ene-oct-20</c:v>
                </c:pt>
                <c:pt idx="5">
                  <c:v>Nov-dic-20</c:v>
                </c:pt>
                <c:pt idx="6">
                  <c:v>Ene-oct-21</c:v>
                </c:pt>
                <c:pt idx="7">
                  <c:v>Nov-dic-21</c:v>
                </c:pt>
                <c:pt idx="8">
                  <c:v>Ene-oct-22</c:v>
                </c:pt>
                <c:pt idx="9">
                  <c:v>Nov-dic-22</c:v>
                </c:pt>
                <c:pt idx="10">
                  <c:v>Ene-oct-23</c:v>
                </c:pt>
                <c:pt idx="11">
                  <c:v>Nov-dic-23</c:v>
                </c:pt>
              </c:strCache>
            </c:strRef>
          </c:cat>
          <c:val>
            <c:numRef>
              <c:f>GRÁFICA!$J$2:$J$13</c:f>
              <c:numCache>
                <c:formatCode>0</c:formatCode>
                <c:ptCount val="12"/>
                <c:pt idx="0">
                  <c:v>44</c:v>
                </c:pt>
                <c:pt idx="1">
                  <c:v>60</c:v>
                </c:pt>
                <c:pt idx="2">
                  <c:v>53</c:v>
                </c:pt>
                <c:pt idx="3">
                  <c:v>0</c:v>
                </c:pt>
                <c:pt idx="4">
                  <c:v>52.556547619047613</c:v>
                </c:pt>
                <c:pt idx="5">
                  <c:v>49.175746204278816</c:v>
                </c:pt>
                <c:pt idx="6">
                  <c:v>56</c:v>
                </c:pt>
                <c:pt idx="7" formatCode="General">
                  <c:v>65</c:v>
                </c:pt>
                <c:pt idx="8" formatCode="General">
                  <c:v>55</c:v>
                </c:pt>
                <c:pt idx="9">
                  <c:v>65</c:v>
                </c:pt>
                <c:pt idx="10">
                  <c:v>53</c:v>
                </c:pt>
                <c:pt idx="11">
                  <c:v>72</c:v>
                </c:pt>
              </c:numCache>
            </c:numRef>
          </c:val>
          <c:extLst>
            <c:ext xmlns:c16="http://schemas.microsoft.com/office/drawing/2014/chart" uri="{C3380CC4-5D6E-409C-BE32-E72D297353CC}">
              <c16:uniqueId val="{00000000-E923-42CE-A247-686427FB9446}"/>
            </c:ext>
          </c:extLst>
        </c:ser>
        <c:ser>
          <c:idx val="1"/>
          <c:order val="1"/>
          <c:tx>
            <c:strRef>
              <c:f>GRÁFICA!$K$1</c:f>
              <c:strCache>
                <c:ptCount val="1"/>
                <c:pt idx="0">
                  <c:v>Ready</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GRÁFICA!$I$2:$I$13</c:f>
              <c:strCache>
                <c:ptCount val="12"/>
                <c:pt idx="0">
                  <c:v>Ene-oct-18</c:v>
                </c:pt>
                <c:pt idx="1">
                  <c:v>Nov-dic-18</c:v>
                </c:pt>
                <c:pt idx="2">
                  <c:v>Ene-oct-19</c:v>
                </c:pt>
                <c:pt idx="3">
                  <c:v>Nov-dic-19</c:v>
                </c:pt>
                <c:pt idx="4">
                  <c:v>Ene-oct-20</c:v>
                </c:pt>
                <c:pt idx="5">
                  <c:v>Nov-dic-20</c:v>
                </c:pt>
                <c:pt idx="6">
                  <c:v>Ene-oct-21</c:v>
                </c:pt>
                <c:pt idx="7">
                  <c:v>Nov-dic-21</c:v>
                </c:pt>
                <c:pt idx="8">
                  <c:v>Ene-oct-22</c:v>
                </c:pt>
                <c:pt idx="9">
                  <c:v>Nov-dic-22</c:v>
                </c:pt>
                <c:pt idx="10">
                  <c:v>Ene-oct-23</c:v>
                </c:pt>
                <c:pt idx="11">
                  <c:v>Nov-dic-23</c:v>
                </c:pt>
              </c:strCache>
            </c:strRef>
          </c:cat>
          <c:val>
            <c:numRef>
              <c:f>GRÁFICA!$K$2:$K$13</c:f>
              <c:numCache>
                <c:formatCode>0</c:formatCode>
                <c:ptCount val="12"/>
                <c:pt idx="0">
                  <c:v>36</c:v>
                </c:pt>
                <c:pt idx="1">
                  <c:v>57</c:v>
                </c:pt>
                <c:pt idx="2">
                  <c:v>37</c:v>
                </c:pt>
                <c:pt idx="3">
                  <c:v>0</c:v>
                </c:pt>
                <c:pt idx="4">
                  <c:v>28.357142857142858</c:v>
                </c:pt>
                <c:pt idx="5">
                  <c:v>29.254960317460316</c:v>
                </c:pt>
                <c:pt idx="6">
                  <c:v>37</c:v>
                </c:pt>
                <c:pt idx="7" formatCode="General">
                  <c:v>52</c:v>
                </c:pt>
                <c:pt idx="8" formatCode="General">
                  <c:v>43</c:v>
                </c:pt>
                <c:pt idx="9" formatCode="General">
                  <c:v>51</c:v>
                </c:pt>
                <c:pt idx="10" formatCode="General">
                  <c:v>43</c:v>
                </c:pt>
                <c:pt idx="11" formatCode="General">
                  <c:v>51</c:v>
                </c:pt>
              </c:numCache>
            </c:numRef>
          </c:val>
          <c:extLst>
            <c:ext xmlns:c16="http://schemas.microsoft.com/office/drawing/2014/chart" uri="{C3380CC4-5D6E-409C-BE32-E72D297353CC}">
              <c16:uniqueId val="{00000001-E923-42CE-A247-686427FB9446}"/>
            </c:ext>
          </c:extLst>
        </c:ser>
        <c:ser>
          <c:idx val="2"/>
          <c:order val="2"/>
          <c:tx>
            <c:strRef>
              <c:f>GRÁFICA!$L$1</c:f>
              <c:strCache>
                <c:ptCount val="1"/>
                <c:pt idx="0">
                  <c:v>Sentri</c:v>
                </c:pt>
              </c:strCache>
            </c:strRef>
          </c:tx>
          <c:spPr>
            <a:solidFill>
              <a:schemeClr val="accent4">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GRÁFICA!$I$2:$I$13</c:f>
              <c:strCache>
                <c:ptCount val="12"/>
                <c:pt idx="0">
                  <c:v>Ene-oct-18</c:v>
                </c:pt>
                <c:pt idx="1">
                  <c:v>Nov-dic-18</c:v>
                </c:pt>
                <c:pt idx="2">
                  <c:v>Ene-oct-19</c:v>
                </c:pt>
                <c:pt idx="3">
                  <c:v>Nov-dic-19</c:v>
                </c:pt>
                <c:pt idx="4">
                  <c:v>Ene-oct-20</c:v>
                </c:pt>
                <c:pt idx="5">
                  <c:v>Nov-dic-20</c:v>
                </c:pt>
                <c:pt idx="6">
                  <c:v>Ene-oct-21</c:v>
                </c:pt>
                <c:pt idx="7">
                  <c:v>Nov-dic-21</c:v>
                </c:pt>
                <c:pt idx="8">
                  <c:v>Ene-oct-22</c:v>
                </c:pt>
                <c:pt idx="9">
                  <c:v>Nov-dic-22</c:v>
                </c:pt>
                <c:pt idx="10">
                  <c:v>Ene-oct-23</c:v>
                </c:pt>
                <c:pt idx="11">
                  <c:v>Nov-dic-23</c:v>
                </c:pt>
              </c:strCache>
            </c:strRef>
          </c:cat>
          <c:val>
            <c:numRef>
              <c:f>GRÁFICA!$L$2:$L$13</c:f>
              <c:numCache>
                <c:formatCode>0</c:formatCode>
                <c:ptCount val="12"/>
                <c:pt idx="0">
                  <c:v>7</c:v>
                </c:pt>
                <c:pt idx="1">
                  <c:v>8</c:v>
                </c:pt>
                <c:pt idx="2">
                  <c:v>8</c:v>
                </c:pt>
                <c:pt idx="3">
                  <c:v>0</c:v>
                </c:pt>
                <c:pt idx="4">
                  <c:v>6.3237012987012982</c:v>
                </c:pt>
                <c:pt idx="5">
                  <c:v>6.4480248917748915</c:v>
                </c:pt>
                <c:pt idx="6">
                  <c:v>8</c:v>
                </c:pt>
                <c:pt idx="7" formatCode="General">
                  <c:v>11</c:v>
                </c:pt>
                <c:pt idx="8" formatCode="General">
                  <c:v>10</c:v>
                </c:pt>
                <c:pt idx="9" formatCode="General">
                  <c:v>12</c:v>
                </c:pt>
                <c:pt idx="10" formatCode="General">
                  <c:v>11</c:v>
                </c:pt>
                <c:pt idx="11" formatCode="General">
                  <c:v>11</c:v>
                </c:pt>
              </c:numCache>
            </c:numRef>
          </c:val>
          <c:extLst>
            <c:ext xmlns:c16="http://schemas.microsoft.com/office/drawing/2014/chart" uri="{C3380CC4-5D6E-409C-BE32-E72D297353CC}">
              <c16:uniqueId val="{00000002-E923-42CE-A247-686427FB9446}"/>
            </c:ext>
          </c:extLst>
        </c:ser>
        <c:dLbls>
          <c:dLblPos val="ctr"/>
          <c:showLegendKey val="0"/>
          <c:showVal val="1"/>
          <c:showCatName val="0"/>
          <c:showSerName val="0"/>
          <c:showPercent val="0"/>
          <c:showBubbleSize val="0"/>
        </c:dLbls>
        <c:gapWidth val="150"/>
        <c:overlap val="100"/>
        <c:axId val="442023360"/>
        <c:axId val="442029184"/>
      </c:barChart>
      <c:catAx>
        <c:axId val="442023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42029184"/>
        <c:crosses val="autoZero"/>
        <c:auto val="1"/>
        <c:lblAlgn val="ctr"/>
        <c:lblOffset val="100"/>
        <c:noMultiLvlLbl val="0"/>
      </c:catAx>
      <c:valAx>
        <c:axId val="442029184"/>
        <c:scaling>
          <c:orientation val="minMax"/>
        </c:scaling>
        <c:delete val="1"/>
        <c:axPos val="l"/>
        <c:numFmt formatCode="0" sourceLinked="1"/>
        <c:majorTickMark val="none"/>
        <c:minorTickMark val="none"/>
        <c:tickLblPos val="nextTo"/>
        <c:crossAx val="4420233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800" b="0" i="0" baseline="0">
                <a:effectLst/>
              </a:rPr>
              <a:t>Promedio diario de espera en garitas</a:t>
            </a:r>
            <a:endParaRPr lang="es-MX">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stacked"/>
        <c:varyColors val="0"/>
        <c:ser>
          <c:idx val="0"/>
          <c:order val="0"/>
          <c:tx>
            <c:strRef>
              <c:f>GRÁFICA!$J$1</c:f>
              <c:strCache>
                <c:ptCount val="1"/>
                <c:pt idx="0">
                  <c:v>General</c:v>
                </c:pt>
              </c:strCache>
            </c:strRef>
          </c:tx>
          <c:spPr>
            <a:solidFill>
              <a:schemeClr val="accent4">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GRÁFICA!$I$2:$I$13</c:f>
              <c:strCache>
                <c:ptCount val="12"/>
                <c:pt idx="0">
                  <c:v>Ene-oct-18</c:v>
                </c:pt>
                <c:pt idx="1">
                  <c:v>Nov-dic-18</c:v>
                </c:pt>
                <c:pt idx="2">
                  <c:v>Ene-oct-19</c:v>
                </c:pt>
                <c:pt idx="3">
                  <c:v>Nov-dic-19</c:v>
                </c:pt>
                <c:pt idx="4">
                  <c:v>Ene-oct-20</c:v>
                </c:pt>
                <c:pt idx="5">
                  <c:v>Nov-dic-20</c:v>
                </c:pt>
                <c:pt idx="6">
                  <c:v>Ene-oct-21</c:v>
                </c:pt>
                <c:pt idx="7">
                  <c:v>Nov-dic-21</c:v>
                </c:pt>
                <c:pt idx="8">
                  <c:v>Ene-oct-22</c:v>
                </c:pt>
                <c:pt idx="9">
                  <c:v>Nov-dic-22</c:v>
                </c:pt>
                <c:pt idx="10">
                  <c:v>Ene-oct-23</c:v>
                </c:pt>
                <c:pt idx="11">
                  <c:v>Nov-dic-23</c:v>
                </c:pt>
              </c:strCache>
            </c:strRef>
          </c:cat>
          <c:val>
            <c:numRef>
              <c:f>GRÁFICA!$J$2:$J$13</c:f>
              <c:numCache>
                <c:formatCode>0</c:formatCode>
                <c:ptCount val="12"/>
                <c:pt idx="0">
                  <c:v>44</c:v>
                </c:pt>
                <c:pt idx="1">
                  <c:v>60</c:v>
                </c:pt>
                <c:pt idx="2">
                  <c:v>53</c:v>
                </c:pt>
                <c:pt idx="3">
                  <c:v>0</c:v>
                </c:pt>
                <c:pt idx="4">
                  <c:v>52.556547619047613</c:v>
                </c:pt>
                <c:pt idx="5">
                  <c:v>49.175746204278816</c:v>
                </c:pt>
                <c:pt idx="6">
                  <c:v>56</c:v>
                </c:pt>
                <c:pt idx="7" formatCode="General">
                  <c:v>65</c:v>
                </c:pt>
                <c:pt idx="8" formatCode="General">
                  <c:v>55</c:v>
                </c:pt>
                <c:pt idx="9">
                  <c:v>65</c:v>
                </c:pt>
                <c:pt idx="10">
                  <c:v>53</c:v>
                </c:pt>
                <c:pt idx="11">
                  <c:v>72</c:v>
                </c:pt>
              </c:numCache>
            </c:numRef>
          </c:val>
          <c:extLst>
            <c:ext xmlns:c16="http://schemas.microsoft.com/office/drawing/2014/chart" uri="{C3380CC4-5D6E-409C-BE32-E72D297353CC}">
              <c16:uniqueId val="{00000000-45ED-4549-AA22-8637D6720CE8}"/>
            </c:ext>
          </c:extLst>
        </c:ser>
        <c:ser>
          <c:idx val="1"/>
          <c:order val="1"/>
          <c:tx>
            <c:strRef>
              <c:f>GRÁFICA!$K$1</c:f>
              <c:strCache>
                <c:ptCount val="1"/>
                <c:pt idx="0">
                  <c:v>Ready</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GRÁFICA!$I$2:$I$13</c:f>
              <c:strCache>
                <c:ptCount val="12"/>
                <c:pt idx="0">
                  <c:v>Ene-oct-18</c:v>
                </c:pt>
                <c:pt idx="1">
                  <c:v>Nov-dic-18</c:v>
                </c:pt>
                <c:pt idx="2">
                  <c:v>Ene-oct-19</c:v>
                </c:pt>
                <c:pt idx="3">
                  <c:v>Nov-dic-19</c:v>
                </c:pt>
                <c:pt idx="4">
                  <c:v>Ene-oct-20</c:v>
                </c:pt>
                <c:pt idx="5">
                  <c:v>Nov-dic-20</c:v>
                </c:pt>
                <c:pt idx="6">
                  <c:v>Ene-oct-21</c:v>
                </c:pt>
                <c:pt idx="7">
                  <c:v>Nov-dic-21</c:v>
                </c:pt>
                <c:pt idx="8">
                  <c:v>Ene-oct-22</c:v>
                </c:pt>
                <c:pt idx="9">
                  <c:v>Nov-dic-22</c:v>
                </c:pt>
                <c:pt idx="10">
                  <c:v>Ene-oct-23</c:v>
                </c:pt>
                <c:pt idx="11">
                  <c:v>Nov-dic-23</c:v>
                </c:pt>
              </c:strCache>
            </c:strRef>
          </c:cat>
          <c:val>
            <c:numRef>
              <c:f>GRÁFICA!$K$2:$K$13</c:f>
              <c:numCache>
                <c:formatCode>0</c:formatCode>
                <c:ptCount val="12"/>
                <c:pt idx="0">
                  <c:v>36</c:v>
                </c:pt>
                <c:pt idx="1">
                  <c:v>57</c:v>
                </c:pt>
                <c:pt idx="2">
                  <c:v>37</c:v>
                </c:pt>
                <c:pt idx="3">
                  <c:v>0</c:v>
                </c:pt>
                <c:pt idx="4">
                  <c:v>28.357142857142858</c:v>
                </c:pt>
                <c:pt idx="5">
                  <c:v>29.254960317460316</c:v>
                </c:pt>
                <c:pt idx="6">
                  <c:v>37</c:v>
                </c:pt>
                <c:pt idx="7" formatCode="General">
                  <c:v>52</c:v>
                </c:pt>
                <c:pt idx="8" formatCode="General">
                  <c:v>43</c:v>
                </c:pt>
                <c:pt idx="9" formatCode="General">
                  <c:v>51</c:v>
                </c:pt>
                <c:pt idx="10" formatCode="General">
                  <c:v>43</c:v>
                </c:pt>
                <c:pt idx="11" formatCode="General">
                  <c:v>51</c:v>
                </c:pt>
              </c:numCache>
            </c:numRef>
          </c:val>
          <c:extLst>
            <c:ext xmlns:c16="http://schemas.microsoft.com/office/drawing/2014/chart" uri="{C3380CC4-5D6E-409C-BE32-E72D297353CC}">
              <c16:uniqueId val="{00000001-45ED-4549-AA22-8637D6720CE8}"/>
            </c:ext>
          </c:extLst>
        </c:ser>
        <c:ser>
          <c:idx val="2"/>
          <c:order val="2"/>
          <c:tx>
            <c:strRef>
              <c:f>GRÁFICA!$L$1</c:f>
              <c:strCache>
                <c:ptCount val="1"/>
                <c:pt idx="0">
                  <c:v>Sentri</c:v>
                </c:pt>
              </c:strCache>
            </c:strRef>
          </c:tx>
          <c:spPr>
            <a:solidFill>
              <a:schemeClr val="accent4">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GRÁFICA!$I$2:$I$13</c:f>
              <c:strCache>
                <c:ptCount val="12"/>
                <c:pt idx="0">
                  <c:v>Ene-oct-18</c:v>
                </c:pt>
                <c:pt idx="1">
                  <c:v>Nov-dic-18</c:v>
                </c:pt>
                <c:pt idx="2">
                  <c:v>Ene-oct-19</c:v>
                </c:pt>
                <c:pt idx="3">
                  <c:v>Nov-dic-19</c:v>
                </c:pt>
                <c:pt idx="4">
                  <c:v>Ene-oct-20</c:v>
                </c:pt>
                <c:pt idx="5">
                  <c:v>Nov-dic-20</c:v>
                </c:pt>
                <c:pt idx="6">
                  <c:v>Ene-oct-21</c:v>
                </c:pt>
                <c:pt idx="7">
                  <c:v>Nov-dic-21</c:v>
                </c:pt>
                <c:pt idx="8">
                  <c:v>Ene-oct-22</c:v>
                </c:pt>
                <c:pt idx="9">
                  <c:v>Nov-dic-22</c:v>
                </c:pt>
                <c:pt idx="10">
                  <c:v>Ene-oct-23</c:v>
                </c:pt>
                <c:pt idx="11">
                  <c:v>Nov-dic-23</c:v>
                </c:pt>
              </c:strCache>
            </c:strRef>
          </c:cat>
          <c:val>
            <c:numRef>
              <c:f>GRÁFICA!$L$2:$L$13</c:f>
              <c:numCache>
                <c:formatCode>0</c:formatCode>
                <c:ptCount val="12"/>
                <c:pt idx="0">
                  <c:v>7</c:v>
                </c:pt>
                <c:pt idx="1">
                  <c:v>8</c:v>
                </c:pt>
                <c:pt idx="2">
                  <c:v>8</c:v>
                </c:pt>
                <c:pt idx="3">
                  <c:v>0</c:v>
                </c:pt>
                <c:pt idx="4">
                  <c:v>6.3237012987012982</c:v>
                </c:pt>
                <c:pt idx="5">
                  <c:v>6.4480248917748915</c:v>
                </c:pt>
                <c:pt idx="6">
                  <c:v>8</c:v>
                </c:pt>
                <c:pt idx="7" formatCode="General">
                  <c:v>11</c:v>
                </c:pt>
                <c:pt idx="8" formatCode="General">
                  <c:v>10</c:v>
                </c:pt>
                <c:pt idx="9" formatCode="General">
                  <c:v>12</c:v>
                </c:pt>
                <c:pt idx="10" formatCode="General">
                  <c:v>11</c:v>
                </c:pt>
                <c:pt idx="11" formatCode="General">
                  <c:v>11</c:v>
                </c:pt>
              </c:numCache>
            </c:numRef>
          </c:val>
          <c:extLst>
            <c:ext xmlns:c16="http://schemas.microsoft.com/office/drawing/2014/chart" uri="{C3380CC4-5D6E-409C-BE32-E72D297353CC}">
              <c16:uniqueId val="{00000002-45ED-4549-AA22-8637D6720CE8}"/>
            </c:ext>
          </c:extLst>
        </c:ser>
        <c:dLbls>
          <c:dLblPos val="ctr"/>
          <c:showLegendKey val="0"/>
          <c:showVal val="1"/>
          <c:showCatName val="0"/>
          <c:showSerName val="0"/>
          <c:showPercent val="0"/>
          <c:showBubbleSize val="0"/>
        </c:dLbls>
        <c:gapWidth val="150"/>
        <c:overlap val="100"/>
        <c:axId val="442023360"/>
        <c:axId val="442029184"/>
      </c:barChart>
      <c:catAx>
        <c:axId val="442023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42029184"/>
        <c:crosses val="autoZero"/>
        <c:auto val="1"/>
        <c:lblAlgn val="ctr"/>
        <c:lblOffset val="100"/>
        <c:noMultiLvlLbl val="0"/>
      </c:catAx>
      <c:valAx>
        <c:axId val="442029184"/>
        <c:scaling>
          <c:orientation val="minMax"/>
        </c:scaling>
        <c:delete val="1"/>
        <c:axPos val="l"/>
        <c:numFmt formatCode="0" sourceLinked="1"/>
        <c:majorTickMark val="none"/>
        <c:minorTickMark val="none"/>
        <c:tickLblPos val="nextTo"/>
        <c:crossAx val="4420233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MX" sz="1400" b="0" i="0" u="none" strike="noStrike" cap="none" baseline="0">
                <a:effectLst/>
              </a:rPr>
              <a:t>Promedio diario de </a:t>
            </a:r>
            <a:r>
              <a:rPr lang="es-MX"/>
              <a:t>espera en garitas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GRÁFICA!$J$1</c:f>
              <c:strCache>
                <c:ptCount val="1"/>
                <c:pt idx="0">
                  <c:v>General</c:v>
                </c:pt>
              </c:strCache>
            </c:strRef>
          </c:tx>
          <c:spPr>
            <a:gradFill rotWithShape="1">
              <a:gsLst>
                <a:gs pos="0">
                  <a:schemeClr val="accent4">
                    <a:shade val="65000"/>
                    <a:lumMod val="110000"/>
                    <a:satMod val="105000"/>
                    <a:tint val="67000"/>
                  </a:schemeClr>
                </a:gs>
                <a:gs pos="50000">
                  <a:schemeClr val="accent4">
                    <a:shade val="65000"/>
                    <a:lumMod val="105000"/>
                    <a:satMod val="103000"/>
                    <a:tint val="73000"/>
                  </a:schemeClr>
                </a:gs>
                <a:gs pos="100000">
                  <a:schemeClr val="accent4">
                    <a:shade val="65000"/>
                    <a:lumMod val="105000"/>
                    <a:satMod val="109000"/>
                    <a:tint val="81000"/>
                  </a:schemeClr>
                </a:gs>
              </a:gsLst>
              <a:lin ang="5400000" scaled="0"/>
            </a:gradFill>
            <a:ln w="9525" cap="flat" cmpd="sng" algn="ctr">
              <a:solidFill>
                <a:schemeClr val="accent4">
                  <a:shade val="65000"/>
                  <a:shade val="95000"/>
                </a:schemeClr>
              </a:solidFill>
              <a:round/>
            </a:ln>
            <a:effectLst/>
          </c:spPr>
          <c:invertIfNegative val="0"/>
          <c:cat>
            <c:strRef>
              <c:f>GRÁFICA!$I$2:$I$7</c:f>
              <c:strCache>
                <c:ptCount val="6"/>
                <c:pt idx="0">
                  <c:v>Ene-oct-18</c:v>
                </c:pt>
                <c:pt idx="1">
                  <c:v>Nov-dic-18</c:v>
                </c:pt>
                <c:pt idx="2">
                  <c:v>Ene-oct-19</c:v>
                </c:pt>
                <c:pt idx="3">
                  <c:v>Nov-dic-19</c:v>
                </c:pt>
                <c:pt idx="4">
                  <c:v>Ene-oct-20</c:v>
                </c:pt>
                <c:pt idx="5">
                  <c:v>Nov-dic-20</c:v>
                </c:pt>
              </c:strCache>
            </c:strRef>
          </c:cat>
          <c:val>
            <c:numRef>
              <c:f>GRÁFICA!$J$2:$J$7</c:f>
              <c:numCache>
                <c:formatCode>0</c:formatCode>
                <c:ptCount val="6"/>
                <c:pt idx="0">
                  <c:v>44</c:v>
                </c:pt>
                <c:pt idx="1">
                  <c:v>60</c:v>
                </c:pt>
                <c:pt idx="2">
                  <c:v>53</c:v>
                </c:pt>
                <c:pt idx="3">
                  <c:v>0</c:v>
                </c:pt>
                <c:pt idx="4">
                  <c:v>52.556547619047613</c:v>
                </c:pt>
                <c:pt idx="5">
                  <c:v>49.175746204278816</c:v>
                </c:pt>
              </c:numCache>
            </c:numRef>
          </c:val>
          <c:extLst>
            <c:ext xmlns:c16="http://schemas.microsoft.com/office/drawing/2014/chart" uri="{C3380CC4-5D6E-409C-BE32-E72D297353CC}">
              <c16:uniqueId val="{00000000-E3F3-4DDC-9AD8-B7ECC450D2B7}"/>
            </c:ext>
          </c:extLst>
        </c:ser>
        <c:ser>
          <c:idx val="1"/>
          <c:order val="1"/>
          <c:tx>
            <c:strRef>
              <c:f>GRÁFICA!$K$1</c:f>
              <c:strCache>
                <c:ptCount val="1"/>
                <c:pt idx="0">
                  <c:v>Ready</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f>GRÁFICA!$I$2:$I$7</c:f>
              <c:strCache>
                <c:ptCount val="6"/>
                <c:pt idx="0">
                  <c:v>Ene-oct-18</c:v>
                </c:pt>
                <c:pt idx="1">
                  <c:v>Nov-dic-18</c:v>
                </c:pt>
                <c:pt idx="2">
                  <c:v>Ene-oct-19</c:v>
                </c:pt>
                <c:pt idx="3">
                  <c:v>Nov-dic-19</c:v>
                </c:pt>
                <c:pt idx="4">
                  <c:v>Ene-oct-20</c:v>
                </c:pt>
                <c:pt idx="5">
                  <c:v>Nov-dic-20</c:v>
                </c:pt>
              </c:strCache>
            </c:strRef>
          </c:cat>
          <c:val>
            <c:numRef>
              <c:f>GRÁFICA!$K$2:$K$7</c:f>
              <c:numCache>
                <c:formatCode>0</c:formatCode>
                <c:ptCount val="6"/>
                <c:pt idx="0">
                  <c:v>36</c:v>
                </c:pt>
                <c:pt idx="1">
                  <c:v>57</c:v>
                </c:pt>
                <c:pt idx="2">
                  <c:v>37</c:v>
                </c:pt>
                <c:pt idx="3">
                  <c:v>0</c:v>
                </c:pt>
                <c:pt idx="4">
                  <c:v>28.357142857142858</c:v>
                </c:pt>
                <c:pt idx="5">
                  <c:v>29.254960317460316</c:v>
                </c:pt>
              </c:numCache>
            </c:numRef>
          </c:val>
          <c:extLst>
            <c:ext xmlns:c16="http://schemas.microsoft.com/office/drawing/2014/chart" uri="{C3380CC4-5D6E-409C-BE32-E72D297353CC}">
              <c16:uniqueId val="{00000001-E3F3-4DDC-9AD8-B7ECC450D2B7}"/>
            </c:ext>
          </c:extLst>
        </c:ser>
        <c:ser>
          <c:idx val="2"/>
          <c:order val="2"/>
          <c:tx>
            <c:strRef>
              <c:f>GRÁFICA!$L$1</c:f>
              <c:strCache>
                <c:ptCount val="1"/>
                <c:pt idx="0">
                  <c:v>Sentri</c:v>
                </c:pt>
              </c:strCache>
            </c:strRef>
          </c:tx>
          <c:spPr>
            <a:gradFill rotWithShape="1">
              <a:gsLst>
                <a:gs pos="0">
                  <a:schemeClr val="accent4">
                    <a:tint val="65000"/>
                    <a:lumMod val="110000"/>
                    <a:satMod val="105000"/>
                    <a:tint val="67000"/>
                  </a:schemeClr>
                </a:gs>
                <a:gs pos="50000">
                  <a:schemeClr val="accent4">
                    <a:tint val="65000"/>
                    <a:lumMod val="105000"/>
                    <a:satMod val="103000"/>
                    <a:tint val="73000"/>
                  </a:schemeClr>
                </a:gs>
                <a:gs pos="100000">
                  <a:schemeClr val="accent4">
                    <a:tint val="65000"/>
                    <a:lumMod val="105000"/>
                    <a:satMod val="109000"/>
                    <a:tint val="81000"/>
                  </a:schemeClr>
                </a:gs>
              </a:gsLst>
              <a:lin ang="5400000" scaled="0"/>
            </a:gradFill>
            <a:ln w="9525" cap="flat" cmpd="sng" algn="ctr">
              <a:solidFill>
                <a:schemeClr val="accent4">
                  <a:tint val="65000"/>
                  <a:shade val="95000"/>
                </a:schemeClr>
              </a:solidFill>
              <a:round/>
            </a:ln>
            <a:effectLst/>
          </c:spPr>
          <c:invertIfNegative val="0"/>
          <c:cat>
            <c:strRef>
              <c:f>GRÁFICA!$I$2:$I$7</c:f>
              <c:strCache>
                <c:ptCount val="6"/>
                <c:pt idx="0">
                  <c:v>Ene-oct-18</c:v>
                </c:pt>
                <c:pt idx="1">
                  <c:v>Nov-dic-18</c:v>
                </c:pt>
                <c:pt idx="2">
                  <c:v>Ene-oct-19</c:v>
                </c:pt>
                <c:pt idx="3">
                  <c:v>Nov-dic-19</c:v>
                </c:pt>
                <c:pt idx="4">
                  <c:v>Ene-oct-20</c:v>
                </c:pt>
                <c:pt idx="5">
                  <c:v>Nov-dic-20</c:v>
                </c:pt>
              </c:strCache>
            </c:strRef>
          </c:cat>
          <c:val>
            <c:numRef>
              <c:f>GRÁFICA!$L$2:$L$7</c:f>
              <c:numCache>
                <c:formatCode>0</c:formatCode>
                <c:ptCount val="6"/>
                <c:pt idx="0">
                  <c:v>7</c:v>
                </c:pt>
                <c:pt idx="1">
                  <c:v>8</c:v>
                </c:pt>
                <c:pt idx="2">
                  <c:v>8</c:v>
                </c:pt>
                <c:pt idx="3">
                  <c:v>0</c:v>
                </c:pt>
                <c:pt idx="4">
                  <c:v>6.3237012987012982</c:v>
                </c:pt>
                <c:pt idx="5">
                  <c:v>6.4480248917748915</c:v>
                </c:pt>
              </c:numCache>
            </c:numRef>
          </c:val>
          <c:extLst>
            <c:ext xmlns:c16="http://schemas.microsoft.com/office/drawing/2014/chart" uri="{C3380CC4-5D6E-409C-BE32-E72D297353CC}">
              <c16:uniqueId val="{00000002-E3F3-4DDC-9AD8-B7ECC450D2B7}"/>
            </c:ext>
          </c:extLst>
        </c:ser>
        <c:dLbls>
          <c:showLegendKey val="0"/>
          <c:showVal val="0"/>
          <c:showCatName val="0"/>
          <c:showSerName val="0"/>
          <c:showPercent val="0"/>
          <c:showBubbleSize val="0"/>
        </c:dLbls>
        <c:gapWidth val="150"/>
        <c:axId val="631912152"/>
        <c:axId val="631912936"/>
      </c:barChart>
      <c:catAx>
        <c:axId val="6319121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MX"/>
          </a:p>
        </c:txPr>
        <c:crossAx val="631912936"/>
        <c:crosses val="autoZero"/>
        <c:auto val="1"/>
        <c:lblAlgn val="ctr"/>
        <c:lblOffset val="100"/>
        <c:noMultiLvlLbl val="0"/>
      </c:catAx>
      <c:valAx>
        <c:axId val="631912936"/>
        <c:scaling>
          <c:orientation val="minMax"/>
        </c:scaling>
        <c:delete val="0"/>
        <c:axPos val="l"/>
        <c:majorGridlines>
          <c:spPr>
            <a:ln w="9525" cap="flat" cmpd="sng" algn="ctr">
              <a:solidFill>
                <a:schemeClr val="tx1">
                  <a:lumMod val="15000"/>
                  <a:lumOff val="85000"/>
                </a:schemeClr>
              </a:solidFill>
              <a:round/>
            </a:ln>
            <a:effectLst/>
          </c:spPr>
        </c:majorGridlines>
        <c:minorGridlines>
          <c:spPr>
            <a:ln>
              <a:solidFill>
                <a:schemeClr val="tx1">
                  <a:lumMod val="5000"/>
                  <a:lumOff val="95000"/>
                </a:schemeClr>
              </a:solidFill>
            </a:ln>
            <a:effectLst/>
          </c:spPr>
        </c:min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s-MX"/>
                  <a:t>Miinutos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es-MX"/>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MX"/>
          </a:p>
        </c:txPr>
        <c:crossAx val="631912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MX"/>
        </a:p>
      </c:txPr>
    </c:legend>
    <c:plotVisOnly val="1"/>
    <c:dispBlanksAs val="zero"/>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MX" sz="1400" b="0" i="0" u="none" strike="noStrike" cap="none" baseline="0">
                <a:effectLst/>
              </a:rPr>
              <a:t>Promedio diario de </a:t>
            </a:r>
            <a:r>
              <a:rPr lang="es-MX"/>
              <a:t>espera en garitas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GRÁFICA!$I$2</c:f>
              <c:strCache>
                <c:ptCount val="1"/>
                <c:pt idx="0">
                  <c:v>Ene-oct-18</c:v>
                </c:pt>
              </c:strCache>
            </c:strRef>
          </c:tx>
          <c:spPr>
            <a:gradFill rotWithShape="1">
              <a:gsLst>
                <a:gs pos="0">
                  <a:schemeClr val="accent4">
                    <a:shade val="50000"/>
                    <a:lumMod val="110000"/>
                    <a:satMod val="105000"/>
                    <a:tint val="67000"/>
                  </a:schemeClr>
                </a:gs>
                <a:gs pos="50000">
                  <a:schemeClr val="accent4">
                    <a:shade val="50000"/>
                    <a:lumMod val="105000"/>
                    <a:satMod val="103000"/>
                    <a:tint val="73000"/>
                  </a:schemeClr>
                </a:gs>
                <a:gs pos="100000">
                  <a:schemeClr val="accent4">
                    <a:shade val="50000"/>
                    <a:lumMod val="105000"/>
                    <a:satMod val="109000"/>
                    <a:tint val="81000"/>
                  </a:schemeClr>
                </a:gs>
              </a:gsLst>
              <a:lin ang="5400000" scaled="0"/>
            </a:gradFill>
            <a:ln w="9525" cap="flat" cmpd="sng" algn="ctr">
              <a:solidFill>
                <a:schemeClr val="accent4">
                  <a:shade val="50000"/>
                  <a:shade val="95000"/>
                </a:schemeClr>
              </a:solidFill>
              <a:round/>
            </a:ln>
            <a:effectLst/>
          </c:spPr>
          <c:invertIfNegative val="0"/>
          <c:cat>
            <c:strRef>
              <c:f>GRÁFICA!$J$1:$L$1</c:f>
              <c:strCache>
                <c:ptCount val="3"/>
                <c:pt idx="0">
                  <c:v>General</c:v>
                </c:pt>
                <c:pt idx="1">
                  <c:v>Ready</c:v>
                </c:pt>
                <c:pt idx="2">
                  <c:v>Sentri</c:v>
                </c:pt>
              </c:strCache>
            </c:strRef>
          </c:cat>
          <c:val>
            <c:numRef>
              <c:f>GRÁFICA!$J$2:$L$2</c:f>
              <c:numCache>
                <c:formatCode>0</c:formatCode>
                <c:ptCount val="3"/>
                <c:pt idx="0">
                  <c:v>44</c:v>
                </c:pt>
                <c:pt idx="1">
                  <c:v>36</c:v>
                </c:pt>
                <c:pt idx="2">
                  <c:v>7</c:v>
                </c:pt>
              </c:numCache>
            </c:numRef>
          </c:val>
          <c:extLst>
            <c:ext xmlns:c16="http://schemas.microsoft.com/office/drawing/2014/chart" uri="{C3380CC4-5D6E-409C-BE32-E72D297353CC}">
              <c16:uniqueId val="{00000000-1A01-4E7A-9715-2420F6084A92}"/>
            </c:ext>
          </c:extLst>
        </c:ser>
        <c:ser>
          <c:idx val="1"/>
          <c:order val="1"/>
          <c:tx>
            <c:strRef>
              <c:f>GRÁFICA!$I$3</c:f>
              <c:strCache>
                <c:ptCount val="1"/>
                <c:pt idx="0">
                  <c:v>Nov-dic-18</c:v>
                </c:pt>
              </c:strCache>
            </c:strRef>
          </c:tx>
          <c:spPr>
            <a:gradFill rotWithShape="1">
              <a:gsLst>
                <a:gs pos="0">
                  <a:schemeClr val="accent4">
                    <a:shade val="70000"/>
                    <a:lumMod val="110000"/>
                    <a:satMod val="105000"/>
                    <a:tint val="67000"/>
                  </a:schemeClr>
                </a:gs>
                <a:gs pos="50000">
                  <a:schemeClr val="accent4">
                    <a:shade val="70000"/>
                    <a:lumMod val="105000"/>
                    <a:satMod val="103000"/>
                    <a:tint val="73000"/>
                  </a:schemeClr>
                </a:gs>
                <a:gs pos="100000">
                  <a:schemeClr val="accent4">
                    <a:shade val="70000"/>
                    <a:lumMod val="105000"/>
                    <a:satMod val="109000"/>
                    <a:tint val="81000"/>
                  </a:schemeClr>
                </a:gs>
              </a:gsLst>
              <a:lin ang="5400000" scaled="0"/>
            </a:gradFill>
            <a:ln w="9525" cap="flat" cmpd="sng" algn="ctr">
              <a:solidFill>
                <a:schemeClr val="accent4">
                  <a:shade val="70000"/>
                  <a:shade val="95000"/>
                </a:schemeClr>
              </a:solidFill>
              <a:round/>
            </a:ln>
            <a:effectLst/>
          </c:spPr>
          <c:invertIfNegative val="0"/>
          <c:cat>
            <c:strRef>
              <c:f>GRÁFICA!$J$1:$L$1</c:f>
              <c:strCache>
                <c:ptCount val="3"/>
                <c:pt idx="0">
                  <c:v>General</c:v>
                </c:pt>
                <c:pt idx="1">
                  <c:v>Ready</c:v>
                </c:pt>
                <c:pt idx="2">
                  <c:v>Sentri</c:v>
                </c:pt>
              </c:strCache>
            </c:strRef>
          </c:cat>
          <c:val>
            <c:numRef>
              <c:f>GRÁFICA!$J$3:$L$3</c:f>
              <c:numCache>
                <c:formatCode>0</c:formatCode>
                <c:ptCount val="3"/>
                <c:pt idx="0">
                  <c:v>60</c:v>
                </c:pt>
                <c:pt idx="1">
                  <c:v>57</c:v>
                </c:pt>
                <c:pt idx="2">
                  <c:v>8</c:v>
                </c:pt>
              </c:numCache>
            </c:numRef>
          </c:val>
          <c:extLst>
            <c:ext xmlns:c16="http://schemas.microsoft.com/office/drawing/2014/chart" uri="{C3380CC4-5D6E-409C-BE32-E72D297353CC}">
              <c16:uniqueId val="{00000001-1A01-4E7A-9715-2420F6084A92}"/>
            </c:ext>
          </c:extLst>
        </c:ser>
        <c:ser>
          <c:idx val="2"/>
          <c:order val="2"/>
          <c:tx>
            <c:strRef>
              <c:f>GRÁFICA!$I$4</c:f>
              <c:strCache>
                <c:ptCount val="1"/>
                <c:pt idx="0">
                  <c:v>Ene-oct-19</c:v>
                </c:pt>
              </c:strCache>
            </c:strRef>
          </c:tx>
          <c:spPr>
            <a:gradFill rotWithShape="1">
              <a:gsLst>
                <a:gs pos="0">
                  <a:schemeClr val="accent4">
                    <a:shade val="90000"/>
                    <a:lumMod val="110000"/>
                    <a:satMod val="105000"/>
                    <a:tint val="67000"/>
                  </a:schemeClr>
                </a:gs>
                <a:gs pos="50000">
                  <a:schemeClr val="accent4">
                    <a:shade val="90000"/>
                    <a:lumMod val="105000"/>
                    <a:satMod val="103000"/>
                    <a:tint val="73000"/>
                  </a:schemeClr>
                </a:gs>
                <a:gs pos="100000">
                  <a:schemeClr val="accent4">
                    <a:shade val="90000"/>
                    <a:lumMod val="105000"/>
                    <a:satMod val="109000"/>
                    <a:tint val="81000"/>
                  </a:schemeClr>
                </a:gs>
              </a:gsLst>
              <a:lin ang="5400000" scaled="0"/>
            </a:gradFill>
            <a:ln w="9525" cap="flat" cmpd="sng" algn="ctr">
              <a:solidFill>
                <a:schemeClr val="accent4">
                  <a:shade val="90000"/>
                  <a:shade val="95000"/>
                </a:schemeClr>
              </a:solidFill>
              <a:round/>
            </a:ln>
            <a:effectLst/>
          </c:spPr>
          <c:invertIfNegative val="0"/>
          <c:cat>
            <c:strRef>
              <c:f>GRÁFICA!$J$1:$L$1</c:f>
              <c:strCache>
                <c:ptCount val="3"/>
                <c:pt idx="0">
                  <c:v>General</c:v>
                </c:pt>
                <c:pt idx="1">
                  <c:v>Ready</c:v>
                </c:pt>
                <c:pt idx="2">
                  <c:v>Sentri</c:v>
                </c:pt>
              </c:strCache>
            </c:strRef>
          </c:cat>
          <c:val>
            <c:numRef>
              <c:f>GRÁFICA!$J$4:$L$4</c:f>
              <c:numCache>
                <c:formatCode>0</c:formatCode>
                <c:ptCount val="3"/>
                <c:pt idx="0">
                  <c:v>53</c:v>
                </c:pt>
                <c:pt idx="1">
                  <c:v>37</c:v>
                </c:pt>
                <c:pt idx="2">
                  <c:v>8</c:v>
                </c:pt>
              </c:numCache>
            </c:numRef>
          </c:val>
          <c:extLst>
            <c:ext xmlns:c16="http://schemas.microsoft.com/office/drawing/2014/chart" uri="{C3380CC4-5D6E-409C-BE32-E72D297353CC}">
              <c16:uniqueId val="{00000002-1A01-4E7A-9715-2420F6084A92}"/>
            </c:ext>
          </c:extLst>
        </c:ser>
        <c:ser>
          <c:idx val="3"/>
          <c:order val="3"/>
          <c:tx>
            <c:strRef>
              <c:f>GRÁFICA!$I$5</c:f>
              <c:strCache>
                <c:ptCount val="1"/>
                <c:pt idx="0">
                  <c:v>Nov-dic-19</c:v>
                </c:pt>
              </c:strCache>
            </c:strRef>
          </c:tx>
          <c:spPr>
            <a:gradFill rotWithShape="1">
              <a:gsLst>
                <a:gs pos="0">
                  <a:schemeClr val="accent4">
                    <a:tint val="90000"/>
                    <a:lumMod val="110000"/>
                    <a:satMod val="105000"/>
                    <a:tint val="67000"/>
                  </a:schemeClr>
                </a:gs>
                <a:gs pos="50000">
                  <a:schemeClr val="accent4">
                    <a:tint val="90000"/>
                    <a:lumMod val="105000"/>
                    <a:satMod val="103000"/>
                    <a:tint val="73000"/>
                  </a:schemeClr>
                </a:gs>
                <a:gs pos="100000">
                  <a:schemeClr val="accent4">
                    <a:tint val="90000"/>
                    <a:lumMod val="105000"/>
                    <a:satMod val="109000"/>
                    <a:tint val="81000"/>
                  </a:schemeClr>
                </a:gs>
              </a:gsLst>
              <a:lin ang="5400000" scaled="0"/>
            </a:gradFill>
            <a:ln w="9525" cap="flat" cmpd="sng" algn="ctr">
              <a:solidFill>
                <a:schemeClr val="accent4">
                  <a:tint val="90000"/>
                  <a:shade val="95000"/>
                </a:schemeClr>
              </a:solidFill>
              <a:round/>
            </a:ln>
            <a:effectLst/>
          </c:spPr>
          <c:invertIfNegative val="0"/>
          <c:cat>
            <c:strRef>
              <c:f>GRÁFICA!$J$1:$L$1</c:f>
              <c:strCache>
                <c:ptCount val="3"/>
                <c:pt idx="0">
                  <c:v>General</c:v>
                </c:pt>
                <c:pt idx="1">
                  <c:v>Ready</c:v>
                </c:pt>
                <c:pt idx="2">
                  <c:v>Sentri</c:v>
                </c:pt>
              </c:strCache>
            </c:strRef>
          </c:cat>
          <c:val>
            <c:numRef>
              <c:f>GRÁFICA!$J$5:$L$5</c:f>
              <c:numCache>
                <c:formatCode>0</c:formatCode>
                <c:ptCount val="3"/>
                <c:pt idx="0">
                  <c:v>0</c:v>
                </c:pt>
                <c:pt idx="1">
                  <c:v>0</c:v>
                </c:pt>
                <c:pt idx="2">
                  <c:v>0</c:v>
                </c:pt>
              </c:numCache>
            </c:numRef>
          </c:val>
          <c:extLst>
            <c:ext xmlns:c16="http://schemas.microsoft.com/office/drawing/2014/chart" uri="{C3380CC4-5D6E-409C-BE32-E72D297353CC}">
              <c16:uniqueId val="{00000003-1A01-4E7A-9715-2420F6084A92}"/>
            </c:ext>
          </c:extLst>
        </c:ser>
        <c:ser>
          <c:idx val="4"/>
          <c:order val="4"/>
          <c:tx>
            <c:strRef>
              <c:f>GRÁFICA!$I$6</c:f>
              <c:strCache>
                <c:ptCount val="1"/>
                <c:pt idx="0">
                  <c:v>Ene-oct-20</c:v>
                </c:pt>
              </c:strCache>
            </c:strRef>
          </c:tx>
          <c:spPr>
            <a:gradFill rotWithShape="1">
              <a:gsLst>
                <a:gs pos="0">
                  <a:schemeClr val="accent4">
                    <a:tint val="70000"/>
                    <a:lumMod val="110000"/>
                    <a:satMod val="105000"/>
                    <a:tint val="67000"/>
                  </a:schemeClr>
                </a:gs>
                <a:gs pos="50000">
                  <a:schemeClr val="accent4">
                    <a:tint val="70000"/>
                    <a:lumMod val="105000"/>
                    <a:satMod val="103000"/>
                    <a:tint val="73000"/>
                  </a:schemeClr>
                </a:gs>
                <a:gs pos="100000">
                  <a:schemeClr val="accent4">
                    <a:tint val="70000"/>
                    <a:lumMod val="105000"/>
                    <a:satMod val="109000"/>
                    <a:tint val="81000"/>
                  </a:schemeClr>
                </a:gs>
              </a:gsLst>
              <a:lin ang="5400000" scaled="0"/>
            </a:gradFill>
            <a:ln w="9525" cap="flat" cmpd="sng" algn="ctr">
              <a:solidFill>
                <a:schemeClr val="accent4">
                  <a:tint val="70000"/>
                  <a:shade val="95000"/>
                </a:schemeClr>
              </a:solidFill>
              <a:round/>
            </a:ln>
            <a:effectLst/>
          </c:spPr>
          <c:invertIfNegative val="0"/>
          <c:cat>
            <c:strRef>
              <c:f>GRÁFICA!$J$1:$L$1</c:f>
              <c:strCache>
                <c:ptCount val="3"/>
                <c:pt idx="0">
                  <c:v>General</c:v>
                </c:pt>
                <c:pt idx="1">
                  <c:v>Ready</c:v>
                </c:pt>
                <c:pt idx="2">
                  <c:v>Sentri</c:v>
                </c:pt>
              </c:strCache>
            </c:strRef>
          </c:cat>
          <c:val>
            <c:numRef>
              <c:f>GRÁFICA!$J$6:$L$6</c:f>
              <c:numCache>
                <c:formatCode>0</c:formatCode>
                <c:ptCount val="3"/>
                <c:pt idx="0">
                  <c:v>52.556547619047613</c:v>
                </c:pt>
                <c:pt idx="1">
                  <c:v>28.357142857142858</c:v>
                </c:pt>
                <c:pt idx="2">
                  <c:v>6.3237012987012982</c:v>
                </c:pt>
              </c:numCache>
            </c:numRef>
          </c:val>
          <c:extLst>
            <c:ext xmlns:c16="http://schemas.microsoft.com/office/drawing/2014/chart" uri="{C3380CC4-5D6E-409C-BE32-E72D297353CC}">
              <c16:uniqueId val="{00000004-1A01-4E7A-9715-2420F6084A92}"/>
            </c:ext>
          </c:extLst>
        </c:ser>
        <c:ser>
          <c:idx val="5"/>
          <c:order val="5"/>
          <c:tx>
            <c:strRef>
              <c:f>GRÁFICA!$I$7</c:f>
              <c:strCache>
                <c:ptCount val="1"/>
                <c:pt idx="0">
                  <c:v>Nov-dic-20</c:v>
                </c:pt>
              </c:strCache>
            </c:strRef>
          </c:tx>
          <c:spPr>
            <a:gradFill rotWithShape="1">
              <a:gsLst>
                <a:gs pos="0">
                  <a:schemeClr val="accent4">
                    <a:tint val="50000"/>
                    <a:lumMod val="110000"/>
                    <a:satMod val="105000"/>
                    <a:tint val="67000"/>
                  </a:schemeClr>
                </a:gs>
                <a:gs pos="50000">
                  <a:schemeClr val="accent4">
                    <a:tint val="50000"/>
                    <a:lumMod val="105000"/>
                    <a:satMod val="103000"/>
                    <a:tint val="73000"/>
                  </a:schemeClr>
                </a:gs>
                <a:gs pos="100000">
                  <a:schemeClr val="accent4">
                    <a:tint val="50000"/>
                    <a:lumMod val="105000"/>
                    <a:satMod val="109000"/>
                    <a:tint val="81000"/>
                  </a:schemeClr>
                </a:gs>
              </a:gsLst>
              <a:lin ang="5400000" scaled="0"/>
            </a:gradFill>
            <a:ln w="9525" cap="flat" cmpd="sng" algn="ctr">
              <a:solidFill>
                <a:schemeClr val="accent4">
                  <a:tint val="50000"/>
                  <a:shade val="95000"/>
                </a:schemeClr>
              </a:solidFill>
              <a:round/>
            </a:ln>
            <a:effectLst/>
          </c:spPr>
          <c:invertIfNegative val="0"/>
          <c:cat>
            <c:strRef>
              <c:f>GRÁFICA!$J$1:$L$1</c:f>
              <c:strCache>
                <c:ptCount val="3"/>
                <c:pt idx="0">
                  <c:v>General</c:v>
                </c:pt>
                <c:pt idx="1">
                  <c:v>Ready</c:v>
                </c:pt>
                <c:pt idx="2">
                  <c:v>Sentri</c:v>
                </c:pt>
              </c:strCache>
            </c:strRef>
          </c:cat>
          <c:val>
            <c:numRef>
              <c:f>GRÁFICA!$J$7:$L$7</c:f>
              <c:numCache>
                <c:formatCode>0</c:formatCode>
                <c:ptCount val="3"/>
                <c:pt idx="0">
                  <c:v>49.175746204278816</c:v>
                </c:pt>
                <c:pt idx="1">
                  <c:v>29.254960317460316</c:v>
                </c:pt>
                <c:pt idx="2">
                  <c:v>6.4480248917748915</c:v>
                </c:pt>
              </c:numCache>
            </c:numRef>
          </c:val>
          <c:extLst>
            <c:ext xmlns:c16="http://schemas.microsoft.com/office/drawing/2014/chart" uri="{C3380CC4-5D6E-409C-BE32-E72D297353CC}">
              <c16:uniqueId val="{00000005-1A01-4E7A-9715-2420F6084A92}"/>
            </c:ext>
          </c:extLst>
        </c:ser>
        <c:dLbls>
          <c:showLegendKey val="0"/>
          <c:showVal val="0"/>
          <c:showCatName val="0"/>
          <c:showSerName val="0"/>
          <c:showPercent val="0"/>
          <c:showBubbleSize val="0"/>
        </c:dLbls>
        <c:gapWidth val="150"/>
        <c:axId val="514538528"/>
        <c:axId val="514536176"/>
      </c:barChart>
      <c:catAx>
        <c:axId val="514538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MX"/>
          </a:p>
        </c:txPr>
        <c:crossAx val="514536176"/>
        <c:crosses val="autoZero"/>
        <c:auto val="1"/>
        <c:lblAlgn val="ctr"/>
        <c:lblOffset val="100"/>
        <c:noMultiLvlLbl val="0"/>
      </c:catAx>
      <c:valAx>
        <c:axId val="514536176"/>
        <c:scaling>
          <c:orientation val="minMax"/>
        </c:scaling>
        <c:delete val="0"/>
        <c:axPos val="l"/>
        <c:majorGridlines>
          <c:spPr>
            <a:ln w="9525" cap="flat" cmpd="sng" algn="ctr">
              <a:solidFill>
                <a:schemeClr val="tx1">
                  <a:lumMod val="15000"/>
                  <a:lumOff val="85000"/>
                </a:schemeClr>
              </a:solidFill>
              <a:round/>
            </a:ln>
            <a:effectLst/>
          </c:spPr>
        </c:majorGridlines>
        <c:minorGridlines>
          <c:spPr>
            <a:ln>
              <a:solidFill>
                <a:schemeClr val="tx1">
                  <a:lumMod val="5000"/>
                  <a:lumOff val="95000"/>
                </a:schemeClr>
              </a:solidFill>
            </a:ln>
            <a:effectLst/>
          </c:spPr>
        </c:min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s-MX"/>
                  <a:t>Miinutos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es-MX"/>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MX"/>
          </a:p>
        </c:txPr>
        <c:crossAx val="514538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MX"/>
        </a:p>
      </c:txPr>
    </c:legend>
    <c:plotVisOnly val="1"/>
    <c:dispBlanksAs val="zero"/>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MX" sz="1400" b="0" i="0" u="none" strike="noStrike" cap="none" baseline="0">
                <a:effectLst/>
              </a:rPr>
              <a:t>Promedio diario de </a:t>
            </a:r>
            <a:r>
              <a:rPr lang="es-MX"/>
              <a:t>espera en garitas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MX"/>
        </a:p>
      </c:txPr>
    </c:title>
    <c:autoTitleDeleted val="0"/>
    <c:plotArea>
      <c:layout/>
      <c:barChart>
        <c:barDir val="bar"/>
        <c:grouping val="clustered"/>
        <c:varyColors val="0"/>
        <c:ser>
          <c:idx val="0"/>
          <c:order val="0"/>
          <c:tx>
            <c:strRef>
              <c:f>GRÁFICA!$J$1</c:f>
              <c:strCache>
                <c:ptCount val="1"/>
                <c:pt idx="0">
                  <c:v>General</c:v>
                </c:pt>
              </c:strCache>
            </c:strRef>
          </c:tx>
          <c:spPr>
            <a:gradFill rotWithShape="1">
              <a:gsLst>
                <a:gs pos="0">
                  <a:schemeClr val="accent4">
                    <a:shade val="65000"/>
                    <a:lumMod val="110000"/>
                    <a:satMod val="105000"/>
                    <a:tint val="67000"/>
                  </a:schemeClr>
                </a:gs>
                <a:gs pos="50000">
                  <a:schemeClr val="accent4">
                    <a:shade val="65000"/>
                    <a:lumMod val="105000"/>
                    <a:satMod val="103000"/>
                    <a:tint val="73000"/>
                  </a:schemeClr>
                </a:gs>
                <a:gs pos="100000">
                  <a:schemeClr val="accent4">
                    <a:shade val="65000"/>
                    <a:lumMod val="105000"/>
                    <a:satMod val="109000"/>
                    <a:tint val="81000"/>
                  </a:schemeClr>
                </a:gs>
              </a:gsLst>
              <a:lin ang="5400000" scaled="0"/>
            </a:gradFill>
            <a:ln w="9525" cap="flat" cmpd="sng" algn="ctr">
              <a:solidFill>
                <a:schemeClr val="accent4">
                  <a:shade val="65000"/>
                  <a:shade val="95000"/>
                </a:schemeClr>
              </a:solidFill>
              <a:round/>
            </a:ln>
            <a:effectLst/>
          </c:spPr>
          <c:invertIfNegative val="0"/>
          <c:cat>
            <c:strRef>
              <c:f>GRÁFICA!$I$2:$I$7</c:f>
              <c:strCache>
                <c:ptCount val="6"/>
                <c:pt idx="0">
                  <c:v>Ene-oct-18</c:v>
                </c:pt>
                <c:pt idx="1">
                  <c:v>Nov-dic-18</c:v>
                </c:pt>
                <c:pt idx="2">
                  <c:v>Ene-oct-19</c:v>
                </c:pt>
                <c:pt idx="3">
                  <c:v>Nov-dic-19</c:v>
                </c:pt>
                <c:pt idx="4">
                  <c:v>Ene-oct-20</c:v>
                </c:pt>
                <c:pt idx="5">
                  <c:v>Nov-dic-20</c:v>
                </c:pt>
              </c:strCache>
            </c:strRef>
          </c:cat>
          <c:val>
            <c:numRef>
              <c:f>GRÁFICA!$J$2:$J$7</c:f>
              <c:numCache>
                <c:formatCode>0</c:formatCode>
                <c:ptCount val="6"/>
                <c:pt idx="0">
                  <c:v>44</c:v>
                </c:pt>
                <c:pt idx="1">
                  <c:v>60</c:v>
                </c:pt>
                <c:pt idx="2">
                  <c:v>53</c:v>
                </c:pt>
                <c:pt idx="3">
                  <c:v>0</c:v>
                </c:pt>
                <c:pt idx="4">
                  <c:v>52.556547619047613</c:v>
                </c:pt>
                <c:pt idx="5">
                  <c:v>49.175746204278816</c:v>
                </c:pt>
              </c:numCache>
            </c:numRef>
          </c:val>
          <c:extLst>
            <c:ext xmlns:c16="http://schemas.microsoft.com/office/drawing/2014/chart" uri="{C3380CC4-5D6E-409C-BE32-E72D297353CC}">
              <c16:uniqueId val="{00000000-0EEF-4CA2-B931-8EE483CFDD55}"/>
            </c:ext>
          </c:extLst>
        </c:ser>
        <c:ser>
          <c:idx val="1"/>
          <c:order val="1"/>
          <c:tx>
            <c:strRef>
              <c:f>GRÁFICA!$K$1</c:f>
              <c:strCache>
                <c:ptCount val="1"/>
                <c:pt idx="0">
                  <c:v>Ready</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f>GRÁFICA!$I$2:$I$7</c:f>
              <c:strCache>
                <c:ptCount val="6"/>
                <c:pt idx="0">
                  <c:v>Ene-oct-18</c:v>
                </c:pt>
                <c:pt idx="1">
                  <c:v>Nov-dic-18</c:v>
                </c:pt>
                <c:pt idx="2">
                  <c:v>Ene-oct-19</c:v>
                </c:pt>
                <c:pt idx="3">
                  <c:v>Nov-dic-19</c:v>
                </c:pt>
                <c:pt idx="4">
                  <c:v>Ene-oct-20</c:v>
                </c:pt>
                <c:pt idx="5">
                  <c:v>Nov-dic-20</c:v>
                </c:pt>
              </c:strCache>
            </c:strRef>
          </c:cat>
          <c:val>
            <c:numRef>
              <c:f>GRÁFICA!$K$2:$K$7</c:f>
              <c:numCache>
                <c:formatCode>0</c:formatCode>
                <c:ptCount val="6"/>
                <c:pt idx="0">
                  <c:v>36</c:v>
                </c:pt>
                <c:pt idx="1">
                  <c:v>57</c:v>
                </c:pt>
                <c:pt idx="2">
                  <c:v>37</c:v>
                </c:pt>
                <c:pt idx="3">
                  <c:v>0</c:v>
                </c:pt>
                <c:pt idx="4">
                  <c:v>28.357142857142858</c:v>
                </c:pt>
                <c:pt idx="5">
                  <c:v>29.254960317460316</c:v>
                </c:pt>
              </c:numCache>
            </c:numRef>
          </c:val>
          <c:extLst>
            <c:ext xmlns:c16="http://schemas.microsoft.com/office/drawing/2014/chart" uri="{C3380CC4-5D6E-409C-BE32-E72D297353CC}">
              <c16:uniqueId val="{00000001-0EEF-4CA2-B931-8EE483CFDD55}"/>
            </c:ext>
          </c:extLst>
        </c:ser>
        <c:ser>
          <c:idx val="2"/>
          <c:order val="2"/>
          <c:tx>
            <c:strRef>
              <c:f>GRÁFICA!$L$1</c:f>
              <c:strCache>
                <c:ptCount val="1"/>
                <c:pt idx="0">
                  <c:v>Sentri</c:v>
                </c:pt>
              </c:strCache>
            </c:strRef>
          </c:tx>
          <c:spPr>
            <a:gradFill rotWithShape="1">
              <a:gsLst>
                <a:gs pos="0">
                  <a:schemeClr val="accent4">
                    <a:tint val="65000"/>
                    <a:lumMod val="110000"/>
                    <a:satMod val="105000"/>
                    <a:tint val="67000"/>
                  </a:schemeClr>
                </a:gs>
                <a:gs pos="50000">
                  <a:schemeClr val="accent4">
                    <a:tint val="65000"/>
                    <a:lumMod val="105000"/>
                    <a:satMod val="103000"/>
                    <a:tint val="73000"/>
                  </a:schemeClr>
                </a:gs>
                <a:gs pos="100000">
                  <a:schemeClr val="accent4">
                    <a:tint val="65000"/>
                    <a:lumMod val="105000"/>
                    <a:satMod val="109000"/>
                    <a:tint val="81000"/>
                  </a:schemeClr>
                </a:gs>
              </a:gsLst>
              <a:lin ang="5400000" scaled="0"/>
            </a:gradFill>
            <a:ln w="9525" cap="flat" cmpd="sng" algn="ctr">
              <a:solidFill>
                <a:schemeClr val="accent4">
                  <a:tint val="65000"/>
                  <a:shade val="95000"/>
                </a:schemeClr>
              </a:solidFill>
              <a:round/>
            </a:ln>
            <a:effectLst/>
          </c:spPr>
          <c:invertIfNegative val="0"/>
          <c:cat>
            <c:strRef>
              <c:f>GRÁFICA!$I$2:$I$7</c:f>
              <c:strCache>
                <c:ptCount val="6"/>
                <c:pt idx="0">
                  <c:v>Ene-oct-18</c:v>
                </c:pt>
                <c:pt idx="1">
                  <c:v>Nov-dic-18</c:v>
                </c:pt>
                <c:pt idx="2">
                  <c:v>Ene-oct-19</c:v>
                </c:pt>
                <c:pt idx="3">
                  <c:v>Nov-dic-19</c:v>
                </c:pt>
                <c:pt idx="4">
                  <c:v>Ene-oct-20</c:v>
                </c:pt>
                <c:pt idx="5">
                  <c:v>Nov-dic-20</c:v>
                </c:pt>
              </c:strCache>
            </c:strRef>
          </c:cat>
          <c:val>
            <c:numRef>
              <c:f>GRÁFICA!$L$2:$L$7</c:f>
              <c:numCache>
                <c:formatCode>0</c:formatCode>
                <c:ptCount val="6"/>
                <c:pt idx="0">
                  <c:v>7</c:v>
                </c:pt>
                <c:pt idx="1">
                  <c:v>8</c:v>
                </c:pt>
                <c:pt idx="2">
                  <c:v>8</c:v>
                </c:pt>
                <c:pt idx="3">
                  <c:v>0</c:v>
                </c:pt>
                <c:pt idx="4">
                  <c:v>6.3237012987012982</c:v>
                </c:pt>
                <c:pt idx="5">
                  <c:v>6.4480248917748915</c:v>
                </c:pt>
              </c:numCache>
            </c:numRef>
          </c:val>
          <c:extLst>
            <c:ext xmlns:c16="http://schemas.microsoft.com/office/drawing/2014/chart" uri="{C3380CC4-5D6E-409C-BE32-E72D297353CC}">
              <c16:uniqueId val="{00000002-0EEF-4CA2-B931-8EE483CFDD55}"/>
            </c:ext>
          </c:extLst>
        </c:ser>
        <c:dLbls>
          <c:showLegendKey val="0"/>
          <c:showVal val="0"/>
          <c:showCatName val="0"/>
          <c:showSerName val="0"/>
          <c:showPercent val="0"/>
          <c:showBubbleSize val="0"/>
        </c:dLbls>
        <c:gapWidth val="150"/>
        <c:axId val="459180320"/>
        <c:axId val="459178752"/>
      </c:barChart>
      <c:catAx>
        <c:axId val="459180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MX"/>
          </a:p>
        </c:txPr>
        <c:crossAx val="459178752"/>
        <c:crosses val="autoZero"/>
        <c:auto val="1"/>
        <c:lblAlgn val="ctr"/>
        <c:lblOffset val="100"/>
        <c:noMultiLvlLbl val="0"/>
      </c:catAx>
      <c:valAx>
        <c:axId val="459178752"/>
        <c:scaling>
          <c:orientation val="minMax"/>
        </c:scaling>
        <c:delete val="0"/>
        <c:axPos val="b"/>
        <c:majorGridlines>
          <c:spPr>
            <a:ln w="9525" cap="flat" cmpd="sng" algn="ctr">
              <a:solidFill>
                <a:schemeClr val="tx1">
                  <a:lumMod val="15000"/>
                  <a:lumOff val="85000"/>
                </a:schemeClr>
              </a:solidFill>
              <a:round/>
            </a:ln>
            <a:effectLst/>
          </c:spPr>
        </c:majorGridlines>
        <c:minorGridlines>
          <c:spPr>
            <a:ln>
              <a:solidFill>
                <a:schemeClr val="tx1">
                  <a:lumMod val="5000"/>
                  <a:lumOff val="95000"/>
                </a:schemeClr>
              </a:solidFill>
            </a:ln>
            <a:effectLst/>
          </c:spPr>
        </c:minorGridlines>
        <c:title>
          <c:tx>
            <c:rich>
              <a:bodyPr rot="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s-MX"/>
                  <a:t>Miinutos</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es-MX"/>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MX"/>
          </a:p>
        </c:txPr>
        <c:crossAx val="4591803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MX"/>
        </a:p>
      </c:txPr>
    </c:legend>
    <c:plotVisOnly val="1"/>
    <c:dispBlanksAs val="zero"/>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MX" sz="1400" b="0" i="0" u="none" strike="noStrike" cap="none" baseline="0">
                <a:effectLst/>
              </a:rPr>
              <a:t>Promedio diario de </a:t>
            </a:r>
            <a:r>
              <a:rPr lang="es-MX"/>
              <a:t>espera en garitas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MX"/>
        </a:p>
      </c:txPr>
    </c:title>
    <c:autoTitleDeleted val="0"/>
    <c:plotArea>
      <c:layout/>
      <c:areaChart>
        <c:grouping val="standard"/>
        <c:varyColors val="0"/>
        <c:ser>
          <c:idx val="0"/>
          <c:order val="0"/>
          <c:tx>
            <c:strRef>
              <c:f>GRÁFICA!$J$1</c:f>
              <c:strCache>
                <c:ptCount val="1"/>
                <c:pt idx="0">
                  <c:v>General</c:v>
                </c:pt>
              </c:strCache>
            </c:strRef>
          </c:tx>
          <c:spPr>
            <a:gradFill rotWithShape="1">
              <a:gsLst>
                <a:gs pos="0">
                  <a:schemeClr val="accent4">
                    <a:shade val="65000"/>
                    <a:lumMod val="110000"/>
                    <a:satMod val="105000"/>
                    <a:tint val="67000"/>
                  </a:schemeClr>
                </a:gs>
                <a:gs pos="50000">
                  <a:schemeClr val="accent4">
                    <a:shade val="65000"/>
                    <a:lumMod val="105000"/>
                    <a:satMod val="103000"/>
                    <a:tint val="73000"/>
                  </a:schemeClr>
                </a:gs>
                <a:gs pos="100000">
                  <a:schemeClr val="accent4">
                    <a:shade val="65000"/>
                    <a:lumMod val="105000"/>
                    <a:satMod val="109000"/>
                    <a:tint val="81000"/>
                  </a:schemeClr>
                </a:gs>
              </a:gsLst>
              <a:lin ang="5400000" scaled="0"/>
            </a:gradFill>
            <a:ln w="9525" cap="flat" cmpd="sng" algn="ctr">
              <a:solidFill>
                <a:schemeClr val="accent4">
                  <a:shade val="65000"/>
                  <a:shade val="95000"/>
                </a:schemeClr>
              </a:solidFill>
              <a:round/>
            </a:ln>
            <a:effectLst/>
          </c:spPr>
          <c:cat>
            <c:strRef>
              <c:f>GRÁFICA!$I$2:$I$7</c:f>
              <c:strCache>
                <c:ptCount val="6"/>
                <c:pt idx="0">
                  <c:v>Ene-oct-18</c:v>
                </c:pt>
                <c:pt idx="1">
                  <c:v>Nov-dic-18</c:v>
                </c:pt>
                <c:pt idx="2">
                  <c:v>Ene-oct-19</c:v>
                </c:pt>
                <c:pt idx="3">
                  <c:v>Nov-dic-19</c:v>
                </c:pt>
                <c:pt idx="4">
                  <c:v>Ene-oct-20</c:v>
                </c:pt>
                <c:pt idx="5">
                  <c:v>Nov-dic-20</c:v>
                </c:pt>
              </c:strCache>
            </c:strRef>
          </c:cat>
          <c:val>
            <c:numRef>
              <c:f>GRÁFICA!$J$2:$J$7</c:f>
              <c:numCache>
                <c:formatCode>0</c:formatCode>
                <c:ptCount val="6"/>
                <c:pt idx="0">
                  <c:v>44</c:v>
                </c:pt>
                <c:pt idx="1">
                  <c:v>60</c:v>
                </c:pt>
                <c:pt idx="2">
                  <c:v>53</c:v>
                </c:pt>
                <c:pt idx="3">
                  <c:v>0</c:v>
                </c:pt>
                <c:pt idx="4">
                  <c:v>52.556547619047613</c:v>
                </c:pt>
                <c:pt idx="5">
                  <c:v>49.175746204278816</c:v>
                </c:pt>
              </c:numCache>
            </c:numRef>
          </c:val>
          <c:extLst>
            <c:ext xmlns:c16="http://schemas.microsoft.com/office/drawing/2014/chart" uri="{C3380CC4-5D6E-409C-BE32-E72D297353CC}">
              <c16:uniqueId val="{00000000-963B-4188-A12A-87EECFCC94CD}"/>
            </c:ext>
          </c:extLst>
        </c:ser>
        <c:ser>
          <c:idx val="1"/>
          <c:order val="1"/>
          <c:tx>
            <c:strRef>
              <c:f>GRÁFICA!$K$1</c:f>
              <c:strCache>
                <c:ptCount val="1"/>
                <c:pt idx="0">
                  <c:v>Ready</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cat>
            <c:strRef>
              <c:f>GRÁFICA!$I$2:$I$7</c:f>
              <c:strCache>
                <c:ptCount val="6"/>
                <c:pt idx="0">
                  <c:v>Ene-oct-18</c:v>
                </c:pt>
                <c:pt idx="1">
                  <c:v>Nov-dic-18</c:v>
                </c:pt>
                <c:pt idx="2">
                  <c:v>Ene-oct-19</c:v>
                </c:pt>
                <c:pt idx="3">
                  <c:v>Nov-dic-19</c:v>
                </c:pt>
                <c:pt idx="4">
                  <c:v>Ene-oct-20</c:v>
                </c:pt>
                <c:pt idx="5">
                  <c:v>Nov-dic-20</c:v>
                </c:pt>
              </c:strCache>
            </c:strRef>
          </c:cat>
          <c:val>
            <c:numRef>
              <c:f>GRÁFICA!$K$2:$K$7</c:f>
              <c:numCache>
                <c:formatCode>0</c:formatCode>
                <c:ptCount val="6"/>
                <c:pt idx="0">
                  <c:v>36</c:v>
                </c:pt>
                <c:pt idx="1">
                  <c:v>57</c:v>
                </c:pt>
                <c:pt idx="2">
                  <c:v>37</c:v>
                </c:pt>
                <c:pt idx="3">
                  <c:v>0</c:v>
                </c:pt>
                <c:pt idx="4">
                  <c:v>28.357142857142858</c:v>
                </c:pt>
                <c:pt idx="5">
                  <c:v>29.254960317460316</c:v>
                </c:pt>
              </c:numCache>
            </c:numRef>
          </c:val>
          <c:extLst>
            <c:ext xmlns:c16="http://schemas.microsoft.com/office/drawing/2014/chart" uri="{C3380CC4-5D6E-409C-BE32-E72D297353CC}">
              <c16:uniqueId val="{00000001-963B-4188-A12A-87EECFCC94CD}"/>
            </c:ext>
          </c:extLst>
        </c:ser>
        <c:ser>
          <c:idx val="2"/>
          <c:order val="2"/>
          <c:tx>
            <c:strRef>
              <c:f>GRÁFICA!$L$1</c:f>
              <c:strCache>
                <c:ptCount val="1"/>
                <c:pt idx="0">
                  <c:v>Sentri</c:v>
                </c:pt>
              </c:strCache>
            </c:strRef>
          </c:tx>
          <c:spPr>
            <a:gradFill rotWithShape="1">
              <a:gsLst>
                <a:gs pos="0">
                  <a:schemeClr val="accent4">
                    <a:tint val="65000"/>
                    <a:lumMod val="110000"/>
                    <a:satMod val="105000"/>
                    <a:tint val="67000"/>
                  </a:schemeClr>
                </a:gs>
                <a:gs pos="50000">
                  <a:schemeClr val="accent4">
                    <a:tint val="65000"/>
                    <a:lumMod val="105000"/>
                    <a:satMod val="103000"/>
                    <a:tint val="73000"/>
                  </a:schemeClr>
                </a:gs>
                <a:gs pos="100000">
                  <a:schemeClr val="accent4">
                    <a:tint val="65000"/>
                    <a:lumMod val="105000"/>
                    <a:satMod val="109000"/>
                    <a:tint val="81000"/>
                  </a:schemeClr>
                </a:gs>
              </a:gsLst>
              <a:lin ang="5400000" scaled="0"/>
            </a:gradFill>
            <a:ln w="9525" cap="flat" cmpd="sng" algn="ctr">
              <a:solidFill>
                <a:schemeClr val="accent4">
                  <a:tint val="65000"/>
                  <a:shade val="95000"/>
                </a:schemeClr>
              </a:solidFill>
              <a:round/>
            </a:ln>
            <a:effectLst/>
          </c:spPr>
          <c:cat>
            <c:strRef>
              <c:f>GRÁFICA!$I$2:$I$7</c:f>
              <c:strCache>
                <c:ptCount val="6"/>
                <c:pt idx="0">
                  <c:v>Ene-oct-18</c:v>
                </c:pt>
                <c:pt idx="1">
                  <c:v>Nov-dic-18</c:v>
                </c:pt>
                <c:pt idx="2">
                  <c:v>Ene-oct-19</c:v>
                </c:pt>
                <c:pt idx="3">
                  <c:v>Nov-dic-19</c:v>
                </c:pt>
                <c:pt idx="4">
                  <c:v>Ene-oct-20</c:v>
                </c:pt>
                <c:pt idx="5">
                  <c:v>Nov-dic-20</c:v>
                </c:pt>
              </c:strCache>
            </c:strRef>
          </c:cat>
          <c:val>
            <c:numRef>
              <c:f>GRÁFICA!$L$2:$L$7</c:f>
              <c:numCache>
                <c:formatCode>0</c:formatCode>
                <c:ptCount val="6"/>
                <c:pt idx="0">
                  <c:v>7</c:v>
                </c:pt>
                <c:pt idx="1">
                  <c:v>8</c:v>
                </c:pt>
                <c:pt idx="2">
                  <c:v>8</c:v>
                </c:pt>
                <c:pt idx="3">
                  <c:v>0</c:v>
                </c:pt>
                <c:pt idx="4">
                  <c:v>6.3237012987012982</c:v>
                </c:pt>
                <c:pt idx="5">
                  <c:v>6.4480248917748915</c:v>
                </c:pt>
              </c:numCache>
            </c:numRef>
          </c:val>
          <c:extLst>
            <c:ext xmlns:c16="http://schemas.microsoft.com/office/drawing/2014/chart" uri="{C3380CC4-5D6E-409C-BE32-E72D297353CC}">
              <c16:uniqueId val="{00000002-963B-4188-A12A-87EECFCC94CD}"/>
            </c:ext>
          </c:extLst>
        </c:ser>
        <c:dLbls>
          <c:showLegendKey val="0"/>
          <c:showVal val="0"/>
          <c:showCatName val="0"/>
          <c:showSerName val="0"/>
          <c:showPercent val="0"/>
          <c:showBubbleSize val="0"/>
        </c:dLbls>
        <c:axId val="459184240"/>
        <c:axId val="513162648"/>
      </c:areaChart>
      <c:catAx>
        <c:axId val="4591842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MX"/>
          </a:p>
        </c:txPr>
        <c:crossAx val="513162648"/>
        <c:crosses val="autoZero"/>
        <c:auto val="1"/>
        <c:lblAlgn val="ctr"/>
        <c:lblOffset val="100"/>
        <c:noMultiLvlLbl val="0"/>
      </c:catAx>
      <c:valAx>
        <c:axId val="513162648"/>
        <c:scaling>
          <c:orientation val="minMax"/>
        </c:scaling>
        <c:delete val="0"/>
        <c:axPos val="l"/>
        <c:majorGridlines>
          <c:spPr>
            <a:ln w="9525" cap="flat" cmpd="sng" algn="ctr">
              <a:solidFill>
                <a:schemeClr val="tx1">
                  <a:lumMod val="15000"/>
                  <a:lumOff val="85000"/>
                </a:schemeClr>
              </a:solidFill>
              <a:round/>
            </a:ln>
            <a:effectLst/>
          </c:spPr>
        </c:majorGridlines>
        <c:minorGridlines>
          <c:spPr>
            <a:ln>
              <a:solidFill>
                <a:schemeClr val="tx1">
                  <a:lumMod val="5000"/>
                  <a:lumOff val="95000"/>
                </a:schemeClr>
              </a:solidFill>
            </a:ln>
            <a:effectLst/>
          </c:spPr>
        </c:min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s-MX"/>
                  <a:t>Miinutos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es-MX"/>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MX"/>
          </a:p>
        </c:txPr>
        <c:crossAx val="4591842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MX"/>
        </a:p>
      </c:txPr>
    </c:legend>
    <c:plotVisOnly val="1"/>
    <c:dispBlanksAs val="zero"/>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MX" sz="1400" b="0" i="0" u="none" strike="noStrike" cap="none" baseline="0">
                <a:effectLst/>
              </a:rPr>
              <a:t>Promedio diario de </a:t>
            </a:r>
            <a:r>
              <a:rPr lang="es-MX"/>
              <a:t>espera en garitas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MX"/>
        </a:p>
      </c:txPr>
    </c:title>
    <c:autoTitleDeleted val="0"/>
    <c:plotArea>
      <c:layout/>
      <c:barChart>
        <c:barDir val="col"/>
        <c:grouping val="percentStacked"/>
        <c:varyColors val="0"/>
        <c:ser>
          <c:idx val="0"/>
          <c:order val="0"/>
          <c:tx>
            <c:strRef>
              <c:f>GRÁFICA!$J$1</c:f>
              <c:strCache>
                <c:ptCount val="1"/>
                <c:pt idx="0">
                  <c:v>General</c:v>
                </c:pt>
              </c:strCache>
            </c:strRef>
          </c:tx>
          <c:spPr>
            <a:gradFill rotWithShape="1">
              <a:gsLst>
                <a:gs pos="0">
                  <a:schemeClr val="accent4">
                    <a:shade val="65000"/>
                    <a:lumMod val="110000"/>
                    <a:satMod val="105000"/>
                    <a:tint val="67000"/>
                  </a:schemeClr>
                </a:gs>
                <a:gs pos="50000">
                  <a:schemeClr val="accent4">
                    <a:shade val="65000"/>
                    <a:lumMod val="105000"/>
                    <a:satMod val="103000"/>
                    <a:tint val="73000"/>
                  </a:schemeClr>
                </a:gs>
                <a:gs pos="100000">
                  <a:schemeClr val="accent4">
                    <a:shade val="65000"/>
                    <a:lumMod val="105000"/>
                    <a:satMod val="109000"/>
                    <a:tint val="81000"/>
                  </a:schemeClr>
                </a:gs>
              </a:gsLst>
              <a:lin ang="5400000" scaled="0"/>
            </a:gradFill>
            <a:ln w="9525" cap="flat" cmpd="sng" algn="ctr">
              <a:solidFill>
                <a:schemeClr val="accent4">
                  <a:shade val="65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GRÁFICA!$I$2:$I$7</c:f>
              <c:strCache>
                <c:ptCount val="6"/>
                <c:pt idx="0">
                  <c:v>Ene-oct-18</c:v>
                </c:pt>
                <c:pt idx="1">
                  <c:v>Nov-dic-18</c:v>
                </c:pt>
                <c:pt idx="2">
                  <c:v>Ene-oct-19</c:v>
                </c:pt>
                <c:pt idx="3">
                  <c:v>Nov-dic-19</c:v>
                </c:pt>
                <c:pt idx="4">
                  <c:v>Ene-oct-20</c:v>
                </c:pt>
                <c:pt idx="5">
                  <c:v>Nov-dic-20</c:v>
                </c:pt>
              </c:strCache>
            </c:strRef>
          </c:cat>
          <c:val>
            <c:numRef>
              <c:f>GRÁFICA!$J$2:$J$7</c:f>
              <c:numCache>
                <c:formatCode>0</c:formatCode>
                <c:ptCount val="6"/>
                <c:pt idx="0">
                  <c:v>44</c:v>
                </c:pt>
                <c:pt idx="1">
                  <c:v>60</c:v>
                </c:pt>
                <c:pt idx="2">
                  <c:v>53</c:v>
                </c:pt>
                <c:pt idx="3">
                  <c:v>0</c:v>
                </c:pt>
                <c:pt idx="4">
                  <c:v>52.556547619047613</c:v>
                </c:pt>
                <c:pt idx="5">
                  <c:v>49.175746204278816</c:v>
                </c:pt>
              </c:numCache>
            </c:numRef>
          </c:val>
          <c:extLst>
            <c:ext xmlns:c16="http://schemas.microsoft.com/office/drawing/2014/chart" uri="{C3380CC4-5D6E-409C-BE32-E72D297353CC}">
              <c16:uniqueId val="{00000000-1EF0-4115-8767-F735C8B8CB47}"/>
            </c:ext>
          </c:extLst>
        </c:ser>
        <c:ser>
          <c:idx val="1"/>
          <c:order val="1"/>
          <c:tx>
            <c:strRef>
              <c:f>GRÁFICA!$K$1</c:f>
              <c:strCache>
                <c:ptCount val="1"/>
                <c:pt idx="0">
                  <c:v>Ready</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GRÁFICA!$I$2:$I$7</c:f>
              <c:strCache>
                <c:ptCount val="6"/>
                <c:pt idx="0">
                  <c:v>Ene-oct-18</c:v>
                </c:pt>
                <c:pt idx="1">
                  <c:v>Nov-dic-18</c:v>
                </c:pt>
                <c:pt idx="2">
                  <c:v>Ene-oct-19</c:v>
                </c:pt>
                <c:pt idx="3">
                  <c:v>Nov-dic-19</c:v>
                </c:pt>
                <c:pt idx="4">
                  <c:v>Ene-oct-20</c:v>
                </c:pt>
                <c:pt idx="5">
                  <c:v>Nov-dic-20</c:v>
                </c:pt>
              </c:strCache>
            </c:strRef>
          </c:cat>
          <c:val>
            <c:numRef>
              <c:f>GRÁFICA!$K$2:$K$7</c:f>
              <c:numCache>
                <c:formatCode>0</c:formatCode>
                <c:ptCount val="6"/>
                <c:pt idx="0">
                  <c:v>36</c:v>
                </c:pt>
                <c:pt idx="1">
                  <c:v>57</c:v>
                </c:pt>
                <c:pt idx="2">
                  <c:v>37</c:v>
                </c:pt>
                <c:pt idx="3">
                  <c:v>0</c:v>
                </c:pt>
                <c:pt idx="4">
                  <c:v>28.357142857142858</c:v>
                </c:pt>
                <c:pt idx="5">
                  <c:v>29.254960317460316</c:v>
                </c:pt>
              </c:numCache>
            </c:numRef>
          </c:val>
          <c:extLst>
            <c:ext xmlns:c16="http://schemas.microsoft.com/office/drawing/2014/chart" uri="{C3380CC4-5D6E-409C-BE32-E72D297353CC}">
              <c16:uniqueId val="{00000001-1EF0-4115-8767-F735C8B8CB47}"/>
            </c:ext>
          </c:extLst>
        </c:ser>
        <c:ser>
          <c:idx val="2"/>
          <c:order val="2"/>
          <c:tx>
            <c:strRef>
              <c:f>GRÁFICA!$L$1</c:f>
              <c:strCache>
                <c:ptCount val="1"/>
                <c:pt idx="0">
                  <c:v>Sentri</c:v>
                </c:pt>
              </c:strCache>
            </c:strRef>
          </c:tx>
          <c:spPr>
            <a:gradFill rotWithShape="1">
              <a:gsLst>
                <a:gs pos="0">
                  <a:schemeClr val="accent4">
                    <a:tint val="65000"/>
                    <a:lumMod val="110000"/>
                    <a:satMod val="105000"/>
                    <a:tint val="67000"/>
                  </a:schemeClr>
                </a:gs>
                <a:gs pos="50000">
                  <a:schemeClr val="accent4">
                    <a:tint val="65000"/>
                    <a:lumMod val="105000"/>
                    <a:satMod val="103000"/>
                    <a:tint val="73000"/>
                  </a:schemeClr>
                </a:gs>
                <a:gs pos="100000">
                  <a:schemeClr val="accent4">
                    <a:tint val="65000"/>
                    <a:lumMod val="105000"/>
                    <a:satMod val="109000"/>
                    <a:tint val="81000"/>
                  </a:schemeClr>
                </a:gs>
              </a:gsLst>
              <a:lin ang="5400000" scaled="0"/>
            </a:gradFill>
            <a:ln w="9525" cap="flat" cmpd="sng" algn="ctr">
              <a:solidFill>
                <a:schemeClr val="accent4">
                  <a:tint val="65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GRÁFICA!$I$2:$I$7</c:f>
              <c:strCache>
                <c:ptCount val="6"/>
                <c:pt idx="0">
                  <c:v>Ene-oct-18</c:v>
                </c:pt>
                <c:pt idx="1">
                  <c:v>Nov-dic-18</c:v>
                </c:pt>
                <c:pt idx="2">
                  <c:v>Ene-oct-19</c:v>
                </c:pt>
                <c:pt idx="3">
                  <c:v>Nov-dic-19</c:v>
                </c:pt>
                <c:pt idx="4">
                  <c:v>Ene-oct-20</c:v>
                </c:pt>
                <c:pt idx="5">
                  <c:v>Nov-dic-20</c:v>
                </c:pt>
              </c:strCache>
            </c:strRef>
          </c:cat>
          <c:val>
            <c:numRef>
              <c:f>GRÁFICA!$L$2:$L$7</c:f>
              <c:numCache>
                <c:formatCode>0</c:formatCode>
                <c:ptCount val="6"/>
                <c:pt idx="0">
                  <c:v>7</c:v>
                </c:pt>
                <c:pt idx="1">
                  <c:v>8</c:v>
                </c:pt>
                <c:pt idx="2">
                  <c:v>8</c:v>
                </c:pt>
                <c:pt idx="3">
                  <c:v>0</c:v>
                </c:pt>
                <c:pt idx="4">
                  <c:v>6.3237012987012982</c:v>
                </c:pt>
                <c:pt idx="5">
                  <c:v>6.4480248917748915</c:v>
                </c:pt>
              </c:numCache>
            </c:numRef>
          </c:val>
          <c:extLst>
            <c:ext xmlns:c16="http://schemas.microsoft.com/office/drawing/2014/chart" uri="{C3380CC4-5D6E-409C-BE32-E72D297353CC}">
              <c16:uniqueId val="{00000002-1EF0-4115-8767-F735C8B8CB47}"/>
            </c:ext>
          </c:extLst>
        </c:ser>
        <c:dLbls>
          <c:showLegendKey val="0"/>
          <c:showVal val="1"/>
          <c:showCatName val="0"/>
          <c:showSerName val="0"/>
          <c:showPercent val="0"/>
          <c:showBubbleSize val="0"/>
        </c:dLbls>
        <c:gapWidth val="150"/>
        <c:overlap val="100"/>
        <c:axId val="513157944"/>
        <c:axId val="513159120"/>
      </c:barChart>
      <c:catAx>
        <c:axId val="513157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MX"/>
          </a:p>
        </c:txPr>
        <c:crossAx val="513159120"/>
        <c:crosses val="autoZero"/>
        <c:auto val="1"/>
        <c:lblAlgn val="ctr"/>
        <c:lblOffset val="100"/>
        <c:noMultiLvlLbl val="0"/>
      </c:catAx>
      <c:valAx>
        <c:axId val="513159120"/>
        <c:scaling>
          <c:orientation val="minMax"/>
        </c:scaling>
        <c:delete val="0"/>
        <c:axPos val="l"/>
        <c:majorGridlines>
          <c:spPr>
            <a:ln w="9525" cap="flat" cmpd="sng" algn="ctr">
              <a:solidFill>
                <a:schemeClr val="tx1">
                  <a:lumMod val="15000"/>
                  <a:lumOff val="85000"/>
                </a:schemeClr>
              </a:solidFill>
              <a:round/>
            </a:ln>
            <a:effectLst/>
          </c:spPr>
        </c:majorGridlines>
        <c:minorGridlines>
          <c:spPr>
            <a:ln>
              <a:solidFill>
                <a:schemeClr val="tx1">
                  <a:lumMod val="5000"/>
                  <a:lumOff val="95000"/>
                </a:schemeClr>
              </a:solidFill>
            </a:ln>
            <a:effectLst/>
          </c:spPr>
        </c:min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s-MX"/>
                  <a:t>Miinutos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es-MX"/>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MX"/>
          </a:p>
        </c:txPr>
        <c:crossAx val="513157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MX"/>
        </a:p>
      </c:txPr>
    </c:legend>
    <c:plotVisOnly val="1"/>
    <c:dispBlanksAs val="zero"/>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MX" sz="1400" b="0" i="0" u="none" strike="noStrike" cap="none" baseline="0">
                <a:effectLst/>
              </a:rPr>
              <a:t>Promedio diario de </a:t>
            </a:r>
            <a:r>
              <a:rPr lang="es-MX"/>
              <a:t>espera en garitas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MX"/>
        </a:p>
      </c:txPr>
    </c:title>
    <c:autoTitleDeleted val="0"/>
    <c:plotArea>
      <c:layout/>
      <c:barChart>
        <c:barDir val="col"/>
        <c:grouping val="percentStacked"/>
        <c:varyColors val="0"/>
        <c:ser>
          <c:idx val="0"/>
          <c:order val="0"/>
          <c:tx>
            <c:strRef>
              <c:f>GRÁFICA!$J$1</c:f>
              <c:strCache>
                <c:ptCount val="1"/>
                <c:pt idx="0">
                  <c:v>General</c:v>
                </c:pt>
              </c:strCache>
            </c:strRef>
          </c:tx>
          <c:spPr>
            <a:gradFill rotWithShape="1">
              <a:gsLst>
                <a:gs pos="0">
                  <a:schemeClr val="accent4">
                    <a:shade val="65000"/>
                    <a:lumMod val="110000"/>
                    <a:satMod val="105000"/>
                    <a:tint val="67000"/>
                  </a:schemeClr>
                </a:gs>
                <a:gs pos="50000">
                  <a:schemeClr val="accent4">
                    <a:shade val="65000"/>
                    <a:lumMod val="105000"/>
                    <a:satMod val="103000"/>
                    <a:tint val="73000"/>
                  </a:schemeClr>
                </a:gs>
                <a:gs pos="100000">
                  <a:schemeClr val="accent4">
                    <a:shade val="65000"/>
                    <a:lumMod val="105000"/>
                    <a:satMod val="109000"/>
                    <a:tint val="81000"/>
                  </a:schemeClr>
                </a:gs>
              </a:gsLst>
              <a:lin ang="5400000" scaled="0"/>
            </a:gradFill>
            <a:ln w="9525" cap="flat" cmpd="sng" algn="ctr">
              <a:solidFill>
                <a:schemeClr val="accent4">
                  <a:shade val="65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GRÁFICA!$I$2:$I$7</c:f>
              <c:strCache>
                <c:ptCount val="6"/>
                <c:pt idx="0">
                  <c:v>Ene-oct-18</c:v>
                </c:pt>
                <c:pt idx="1">
                  <c:v>Nov-dic-18</c:v>
                </c:pt>
                <c:pt idx="2">
                  <c:v>Ene-oct-19</c:v>
                </c:pt>
                <c:pt idx="3">
                  <c:v>Nov-dic-19</c:v>
                </c:pt>
                <c:pt idx="4">
                  <c:v>Ene-oct-20</c:v>
                </c:pt>
                <c:pt idx="5">
                  <c:v>Nov-dic-20</c:v>
                </c:pt>
              </c:strCache>
            </c:strRef>
          </c:cat>
          <c:val>
            <c:numRef>
              <c:f>GRÁFICA!$J$2:$J$7</c:f>
              <c:numCache>
                <c:formatCode>0</c:formatCode>
                <c:ptCount val="6"/>
                <c:pt idx="0">
                  <c:v>44</c:v>
                </c:pt>
                <c:pt idx="1">
                  <c:v>60</c:v>
                </c:pt>
                <c:pt idx="2">
                  <c:v>53</c:v>
                </c:pt>
                <c:pt idx="3">
                  <c:v>0</c:v>
                </c:pt>
                <c:pt idx="4">
                  <c:v>52.556547619047613</c:v>
                </c:pt>
                <c:pt idx="5">
                  <c:v>49.175746204278816</c:v>
                </c:pt>
              </c:numCache>
            </c:numRef>
          </c:val>
          <c:extLst>
            <c:ext xmlns:c16="http://schemas.microsoft.com/office/drawing/2014/chart" uri="{C3380CC4-5D6E-409C-BE32-E72D297353CC}">
              <c16:uniqueId val="{00000000-5B93-46EA-A87F-18F09886A2FA}"/>
            </c:ext>
          </c:extLst>
        </c:ser>
        <c:ser>
          <c:idx val="1"/>
          <c:order val="1"/>
          <c:tx>
            <c:strRef>
              <c:f>GRÁFICA!$K$1</c:f>
              <c:strCache>
                <c:ptCount val="1"/>
                <c:pt idx="0">
                  <c:v>Ready</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GRÁFICA!$I$2:$I$7</c:f>
              <c:strCache>
                <c:ptCount val="6"/>
                <c:pt idx="0">
                  <c:v>Ene-oct-18</c:v>
                </c:pt>
                <c:pt idx="1">
                  <c:v>Nov-dic-18</c:v>
                </c:pt>
                <c:pt idx="2">
                  <c:v>Ene-oct-19</c:v>
                </c:pt>
                <c:pt idx="3">
                  <c:v>Nov-dic-19</c:v>
                </c:pt>
                <c:pt idx="4">
                  <c:v>Ene-oct-20</c:v>
                </c:pt>
                <c:pt idx="5">
                  <c:v>Nov-dic-20</c:v>
                </c:pt>
              </c:strCache>
            </c:strRef>
          </c:cat>
          <c:val>
            <c:numRef>
              <c:f>GRÁFICA!$K$2:$K$7</c:f>
              <c:numCache>
                <c:formatCode>0</c:formatCode>
                <c:ptCount val="6"/>
                <c:pt idx="0">
                  <c:v>36</c:v>
                </c:pt>
                <c:pt idx="1">
                  <c:v>57</c:v>
                </c:pt>
                <c:pt idx="2">
                  <c:v>37</c:v>
                </c:pt>
                <c:pt idx="3">
                  <c:v>0</c:v>
                </c:pt>
                <c:pt idx="4">
                  <c:v>28.357142857142858</c:v>
                </c:pt>
                <c:pt idx="5">
                  <c:v>29.254960317460316</c:v>
                </c:pt>
              </c:numCache>
            </c:numRef>
          </c:val>
          <c:extLst>
            <c:ext xmlns:c16="http://schemas.microsoft.com/office/drawing/2014/chart" uri="{C3380CC4-5D6E-409C-BE32-E72D297353CC}">
              <c16:uniqueId val="{00000001-5B93-46EA-A87F-18F09886A2FA}"/>
            </c:ext>
          </c:extLst>
        </c:ser>
        <c:ser>
          <c:idx val="2"/>
          <c:order val="2"/>
          <c:tx>
            <c:strRef>
              <c:f>GRÁFICA!$L$1</c:f>
              <c:strCache>
                <c:ptCount val="1"/>
                <c:pt idx="0">
                  <c:v>Sentri</c:v>
                </c:pt>
              </c:strCache>
            </c:strRef>
          </c:tx>
          <c:spPr>
            <a:gradFill rotWithShape="1">
              <a:gsLst>
                <a:gs pos="0">
                  <a:schemeClr val="accent4">
                    <a:tint val="65000"/>
                    <a:lumMod val="110000"/>
                    <a:satMod val="105000"/>
                    <a:tint val="67000"/>
                  </a:schemeClr>
                </a:gs>
                <a:gs pos="50000">
                  <a:schemeClr val="accent4">
                    <a:tint val="65000"/>
                    <a:lumMod val="105000"/>
                    <a:satMod val="103000"/>
                    <a:tint val="73000"/>
                  </a:schemeClr>
                </a:gs>
                <a:gs pos="100000">
                  <a:schemeClr val="accent4">
                    <a:tint val="65000"/>
                    <a:lumMod val="105000"/>
                    <a:satMod val="109000"/>
                    <a:tint val="81000"/>
                  </a:schemeClr>
                </a:gs>
              </a:gsLst>
              <a:lin ang="5400000" scaled="0"/>
            </a:gradFill>
            <a:ln w="9525" cap="flat" cmpd="sng" algn="ctr">
              <a:solidFill>
                <a:schemeClr val="accent4">
                  <a:tint val="65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GRÁFICA!$I$2:$I$7</c:f>
              <c:strCache>
                <c:ptCount val="6"/>
                <c:pt idx="0">
                  <c:v>Ene-oct-18</c:v>
                </c:pt>
                <c:pt idx="1">
                  <c:v>Nov-dic-18</c:v>
                </c:pt>
                <c:pt idx="2">
                  <c:v>Ene-oct-19</c:v>
                </c:pt>
                <c:pt idx="3">
                  <c:v>Nov-dic-19</c:v>
                </c:pt>
                <c:pt idx="4">
                  <c:v>Ene-oct-20</c:v>
                </c:pt>
                <c:pt idx="5">
                  <c:v>Nov-dic-20</c:v>
                </c:pt>
              </c:strCache>
            </c:strRef>
          </c:cat>
          <c:val>
            <c:numRef>
              <c:f>GRÁFICA!$L$2:$L$7</c:f>
              <c:numCache>
                <c:formatCode>0</c:formatCode>
                <c:ptCount val="6"/>
                <c:pt idx="0">
                  <c:v>7</c:v>
                </c:pt>
                <c:pt idx="1">
                  <c:v>8</c:v>
                </c:pt>
                <c:pt idx="2">
                  <c:v>8</c:v>
                </c:pt>
                <c:pt idx="3">
                  <c:v>0</c:v>
                </c:pt>
                <c:pt idx="4">
                  <c:v>6.3237012987012982</c:v>
                </c:pt>
                <c:pt idx="5">
                  <c:v>6.4480248917748915</c:v>
                </c:pt>
              </c:numCache>
            </c:numRef>
          </c:val>
          <c:extLst>
            <c:ext xmlns:c16="http://schemas.microsoft.com/office/drawing/2014/chart" uri="{C3380CC4-5D6E-409C-BE32-E72D297353CC}">
              <c16:uniqueId val="{00000002-5B93-46EA-A87F-18F09886A2FA}"/>
            </c:ext>
          </c:extLst>
        </c:ser>
        <c:dLbls>
          <c:showLegendKey val="0"/>
          <c:showVal val="1"/>
          <c:showCatName val="0"/>
          <c:showSerName val="0"/>
          <c:showPercent val="0"/>
          <c:showBubbleSize val="0"/>
        </c:dLbls>
        <c:gapWidth val="150"/>
        <c:overlap val="100"/>
        <c:axId val="702846752"/>
        <c:axId val="702844008"/>
      </c:barChart>
      <c:catAx>
        <c:axId val="7028467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MX"/>
          </a:p>
        </c:txPr>
        <c:crossAx val="702844008"/>
        <c:crosses val="autoZero"/>
        <c:auto val="1"/>
        <c:lblAlgn val="ctr"/>
        <c:lblOffset val="100"/>
        <c:noMultiLvlLbl val="0"/>
      </c:catAx>
      <c:valAx>
        <c:axId val="7028440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a:solidFill>
                <a:schemeClr val="tx1">
                  <a:lumMod val="5000"/>
                  <a:lumOff val="95000"/>
                </a:schemeClr>
              </a:solidFill>
            </a:ln>
            <a:effectLst/>
          </c:spPr>
        </c:min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s-MX"/>
                  <a:t>Miinutos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es-MX"/>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MX"/>
          </a:p>
        </c:txPr>
        <c:crossAx val="70284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MX"/>
        </a:p>
      </c:txPr>
    </c:legend>
    <c:plotVisOnly val="1"/>
    <c:dispBlanksAs val="zero"/>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withinLinear" id="17">
  <a:schemeClr val="accent4"/>
</cs:colorStyle>
</file>

<file path=xl/charts/colors7.xml><?xml version="1.0" encoding="utf-8"?>
<cs:colorStyle xmlns:cs="http://schemas.microsoft.com/office/drawing/2012/chartStyle" xmlns:a="http://schemas.openxmlformats.org/drawingml/2006/main" meth="withinLinear" id="17">
  <a:schemeClr val="accent4"/>
</cs:colorStyle>
</file>

<file path=xl/charts/colors8.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0">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0">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0">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0">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0">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0">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396386</xdr:colOff>
      <xdr:row>1</xdr:row>
      <xdr:rowOff>71801</xdr:rowOff>
    </xdr:from>
    <xdr:to>
      <xdr:col>19</xdr:col>
      <xdr:colOff>55562</xdr:colOff>
      <xdr:row>2</xdr:row>
      <xdr:rowOff>157528</xdr:rowOff>
    </xdr:to>
    <xdr:sp macro="" textlink="">
      <xdr:nvSpPr>
        <xdr:cNvPr id="4" name="TextBox 10">
          <a:extLst>
            <a:ext uri="{FF2B5EF4-FFF2-40B4-BE49-F238E27FC236}">
              <a16:creationId xmlns:a16="http://schemas.microsoft.com/office/drawing/2014/main" id="{00000000-0008-0000-0000-000004000000}"/>
            </a:ext>
          </a:extLst>
        </xdr:cNvPr>
        <xdr:cNvSpPr txBox="1"/>
      </xdr:nvSpPr>
      <xdr:spPr>
        <a:xfrm>
          <a:off x="1739411" y="252776"/>
          <a:ext cx="6117126"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a:solidFill>
                <a:sysClr val="windowText" lastClr="000000"/>
              </a:solidFill>
              <a:latin typeface="Arial Black" panose="020B0A04020102020204" pitchFamily="34" charset="0"/>
            </a:rPr>
            <a:t>Observatorio</a:t>
          </a:r>
          <a:r>
            <a:rPr lang="es-MX" sz="1600" baseline="0">
              <a:solidFill>
                <a:sysClr val="windowText" lastClr="000000"/>
              </a:solidFill>
              <a:latin typeface="Arial Black" panose="020B0A04020102020204" pitchFamily="34" charset="0"/>
            </a:rPr>
            <a:t> de Calidad de Vida</a:t>
          </a:r>
          <a:endParaRPr lang="es-MX" sz="1600">
            <a:solidFill>
              <a:sysClr val="windowText" lastClr="000000"/>
            </a:solidFill>
            <a:latin typeface="Arial Black" panose="020B0A04020102020204" pitchFamily="34" charset="0"/>
          </a:endParaRPr>
        </a:p>
      </xdr:txBody>
    </xdr:sp>
    <xdr:clientData/>
  </xdr:twoCellAnchor>
  <xdr:twoCellAnchor>
    <xdr:from>
      <xdr:col>4</xdr:col>
      <xdr:colOff>234461</xdr:colOff>
      <xdr:row>42</xdr:row>
      <xdr:rowOff>109901</xdr:rowOff>
    </xdr:from>
    <xdr:to>
      <xdr:col>19</xdr:col>
      <xdr:colOff>341312</xdr:colOff>
      <xdr:row>44</xdr:row>
      <xdr:rowOff>14653</xdr:rowOff>
    </xdr:to>
    <xdr:sp macro="" textlink="">
      <xdr:nvSpPr>
        <xdr:cNvPr id="24" name="TextBox 10">
          <a:extLst>
            <a:ext uri="{FF2B5EF4-FFF2-40B4-BE49-F238E27FC236}">
              <a16:creationId xmlns:a16="http://schemas.microsoft.com/office/drawing/2014/main" id="{00000000-0008-0000-0000-000018000000}"/>
            </a:ext>
          </a:extLst>
        </xdr:cNvPr>
        <xdr:cNvSpPr txBox="1"/>
      </xdr:nvSpPr>
      <xdr:spPr>
        <a:xfrm>
          <a:off x="1758461" y="292464"/>
          <a:ext cx="5821851" cy="269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a:solidFill>
                <a:sysClr val="windowText" lastClr="000000"/>
              </a:solidFill>
              <a:latin typeface="Arial Black" panose="020B0A04020102020204" pitchFamily="34" charset="0"/>
            </a:rPr>
            <a:t>Observatorio</a:t>
          </a:r>
          <a:r>
            <a:rPr lang="es-MX" sz="1600" baseline="0">
              <a:solidFill>
                <a:sysClr val="windowText" lastClr="000000"/>
              </a:solidFill>
              <a:latin typeface="Arial Black" panose="020B0A04020102020204" pitchFamily="34" charset="0"/>
            </a:rPr>
            <a:t> de Calidad de Vida</a:t>
          </a:r>
          <a:endParaRPr lang="es-MX" sz="1600">
            <a:solidFill>
              <a:sysClr val="windowText" lastClr="000000"/>
            </a:solidFill>
            <a:latin typeface="Arial Black" panose="020B0A04020102020204" pitchFamily="34" charset="0"/>
          </a:endParaRPr>
        </a:p>
      </xdr:txBody>
    </xdr:sp>
    <xdr:clientData/>
  </xdr:twoCellAnchor>
  <xdr:oneCellAnchor>
    <xdr:from>
      <xdr:col>1</xdr:col>
      <xdr:colOff>18928</xdr:colOff>
      <xdr:row>19</xdr:row>
      <xdr:rowOff>153377</xdr:rowOff>
    </xdr:from>
    <xdr:ext cx="1436077" cy="350673"/>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399928" y="3757002"/>
              <a:ext cx="1436077" cy="3506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419" sz="1200" b="0" i="1">
                        <a:latin typeface="Cambria Math" panose="02040503050406030204" pitchFamily="18" charset="0"/>
                      </a:rPr>
                      <m:t>𝑇</m:t>
                    </m:r>
                    <m:r>
                      <a:rPr lang="es-419" sz="1200" b="0" i="1" baseline="-25000">
                        <a:latin typeface="Cambria Math" panose="02040503050406030204" pitchFamily="18" charset="0"/>
                      </a:rPr>
                      <m:t>𝑝𝑟𝑜𝑚</m:t>
                    </m:r>
                    <m:r>
                      <a:rPr lang="es-419" sz="1200" b="0" i="1">
                        <a:latin typeface="Cambria Math" panose="02040503050406030204" pitchFamily="18" charset="0"/>
                        <a:ea typeface="Cambria Math" panose="02040503050406030204" pitchFamily="18" charset="0"/>
                      </a:rPr>
                      <m:t>=</m:t>
                    </m:r>
                    <m:f>
                      <m:fPr>
                        <m:ctrlPr>
                          <a:rPr lang="es-419" sz="1200" b="0" i="1">
                            <a:latin typeface="Cambria Math" panose="02040503050406030204" pitchFamily="18" charset="0"/>
                          </a:rPr>
                        </m:ctrlPr>
                      </m:fPr>
                      <m:num>
                        <m:r>
                          <a:rPr lang="es-419" sz="1200" b="0" i="1">
                            <a:latin typeface="Cambria Math" panose="02040503050406030204" pitchFamily="18" charset="0"/>
                            <a:ea typeface="Cambria Math" panose="02040503050406030204" pitchFamily="18" charset="0"/>
                          </a:rPr>
                          <m:t>∑</m:t>
                        </m:r>
                        <m:r>
                          <a:rPr lang="es-419" sz="1200" b="0" i="1">
                            <a:latin typeface="Cambria Math" panose="02040503050406030204" pitchFamily="18" charset="0"/>
                            <a:ea typeface="Cambria Math" panose="02040503050406030204" pitchFamily="18" charset="0"/>
                          </a:rPr>
                          <m:t>𝑥</m:t>
                        </m:r>
                        <m:r>
                          <a:rPr lang="es-419" sz="1200" b="0" i="1">
                            <a:latin typeface="Cambria Math" panose="02040503050406030204" pitchFamily="18" charset="0"/>
                          </a:rPr>
                          <m:t>/</m:t>
                        </m:r>
                        <m:r>
                          <a:rPr lang="es-419" sz="1200" b="0" i="1">
                            <a:latin typeface="Cambria Math" panose="02040503050406030204" pitchFamily="18" charset="0"/>
                            <a:ea typeface="Cambria Math" panose="02040503050406030204" pitchFamily="18" charset="0"/>
                          </a:rPr>
                          <m:t>∑</m:t>
                        </m:r>
                        <m:r>
                          <a:rPr lang="es-419" sz="1200" b="0" i="1">
                            <a:latin typeface="Cambria Math" panose="02040503050406030204" pitchFamily="18" charset="0"/>
                            <a:ea typeface="Cambria Math" panose="02040503050406030204" pitchFamily="18" charset="0"/>
                          </a:rPr>
                          <m:t>𝑦</m:t>
                        </m:r>
                      </m:num>
                      <m:den>
                        <m:r>
                          <a:rPr lang="es-419" sz="1200" b="0" i="1">
                            <a:latin typeface="Cambria Math" panose="02040503050406030204" pitchFamily="18" charset="0"/>
                          </a:rPr>
                          <m:t>𝑑𝑧</m:t>
                        </m:r>
                        <m:r>
                          <a:rPr lang="es-419" sz="1200" b="0" i="1">
                            <a:latin typeface="Cambria Math" panose="02040503050406030204" pitchFamily="18" charset="0"/>
                            <a:ea typeface="Cambria Math" panose="02040503050406030204" pitchFamily="18" charset="0"/>
                          </a:rPr>
                          <m:t>×</m:t>
                        </m:r>
                        <m:r>
                          <a:rPr lang="es-419" sz="1200" b="0" i="1">
                            <a:latin typeface="Cambria Math" panose="02040503050406030204" pitchFamily="18" charset="0"/>
                          </a:rPr>
                          <m:t>h𝑧</m:t>
                        </m:r>
                      </m:den>
                    </m:f>
                  </m:oMath>
                </m:oMathPara>
              </a14:m>
              <a:endParaRPr lang="es-MX" sz="1200"/>
            </a:p>
          </xdr:txBody>
        </xdr:sp>
      </mc:Choice>
      <mc:Fallback xmlns="">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399928" y="3757002"/>
              <a:ext cx="1436077" cy="3506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419" sz="1200" b="0" i="0">
                  <a:latin typeface="Cambria Math" panose="02040503050406030204" pitchFamily="18" charset="0"/>
                </a:rPr>
                <a:t>𝑇</a:t>
              </a:r>
              <a:r>
                <a:rPr lang="es-419" sz="1200" b="0" i="0" baseline="-25000">
                  <a:latin typeface="Cambria Math" panose="02040503050406030204" pitchFamily="18" charset="0"/>
                </a:rPr>
                <a:t>𝑝𝑟𝑜𝑚</a:t>
              </a:r>
              <a:r>
                <a:rPr lang="es-419" sz="1200" b="0" i="0">
                  <a:latin typeface="Cambria Math" panose="02040503050406030204" pitchFamily="18" charset="0"/>
                  <a:ea typeface="Cambria Math" panose="02040503050406030204" pitchFamily="18" charset="0"/>
                </a:rPr>
                <a:t>=</a:t>
              </a:r>
              <a:r>
                <a:rPr lang="es-419" sz="1200" b="0" i="0">
                  <a:latin typeface="Cambria Math" panose="02040503050406030204" pitchFamily="18" charset="0"/>
                </a:rPr>
                <a:t>(</a:t>
              </a:r>
              <a:r>
                <a:rPr lang="es-419" sz="1200" b="0" i="0">
                  <a:latin typeface="Cambria Math" panose="02040503050406030204" pitchFamily="18" charset="0"/>
                  <a:ea typeface="Cambria Math" panose="02040503050406030204" pitchFamily="18" charset="0"/>
                </a:rPr>
                <a:t>∑𝑥</a:t>
              </a:r>
              <a:r>
                <a:rPr lang="es-419" sz="1200" b="0" i="0">
                  <a:latin typeface="Cambria Math" panose="02040503050406030204" pitchFamily="18" charset="0"/>
                </a:rPr>
                <a:t>/</a:t>
              </a:r>
              <a:r>
                <a:rPr lang="es-419" sz="1200" b="0" i="0">
                  <a:latin typeface="Cambria Math" panose="02040503050406030204" pitchFamily="18" charset="0"/>
                  <a:ea typeface="Cambria Math" panose="02040503050406030204" pitchFamily="18" charset="0"/>
                </a:rPr>
                <a:t>∑𝑦)/(</a:t>
              </a:r>
              <a:r>
                <a:rPr lang="es-419" sz="1200" b="0" i="0">
                  <a:latin typeface="Cambria Math" panose="02040503050406030204" pitchFamily="18" charset="0"/>
                </a:rPr>
                <a:t>𝑑𝑧</a:t>
              </a:r>
              <a:r>
                <a:rPr lang="es-419" sz="1200" b="0" i="0">
                  <a:latin typeface="Cambria Math" panose="02040503050406030204" pitchFamily="18" charset="0"/>
                  <a:ea typeface="Cambria Math" panose="02040503050406030204" pitchFamily="18" charset="0"/>
                </a:rPr>
                <a:t>×</a:t>
              </a:r>
              <a:r>
                <a:rPr lang="es-419" sz="1200" b="0" i="0">
                  <a:latin typeface="Cambria Math" panose="02040503050406030204" pitchFamily="18" charset="0"/>
                </a:rPr>
                <a:t>ℎ𝑧)</a:t>
              </a:r>
              <a:endParaRPr lang="es-MX" sz="1200"/>
            </a:p>
          </xdr:txBody>
        </xdr:sp>
      </mc:Fallback>
    </mc:AlternateContent>
    <xdr:clientData/>
  </xdr:oneCellAnchor>
  <xdr:twoCellAnchor>
    <xdr:from>
      <xdr:col>0</xdr:col>
      <xdr:colOff>150812</xdr:colOff>
      <xdr:row>21</xdr:row>
      <xdr:rowOff>95252</xdr:rowOff>
    </xdr:from>
    <xdr:to>
      <xdr:col>5</xdr:col>
      <xdr:colOff>277813</xdr:colOff>
      <xdr:row>22</xdr:row>
      <xdr:rowOff>142875</xdr:rowOff>
    </xdr:to>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50812" y="4159252"/>
              <a:ext cx="2032001" cy="277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419" sz="1000" b="0">
                  <a:solidFill>
                    <a:schemeClr val="dk1"/>
                  </a:solidFill>
                  <a:effectLst/>
                  <a:ea typeface="+mn-ea"/>
                  <a:cs typeface="+mn-cs"/>
                </a:rPr>
                <a:t>Tiempo promedio de espera:</a:t>
              </a:r>
              <a:r>
                <a:rPr lang="es-419" sz="1000" b="0" baseline="0">
                  <a:solidFill>
                    <a:schemeClr val="dk1"/>
                  </a:solidFill>
                  <a:effectLst/>
                  <a:ea typeface="+mn-ea"/>
                  <a:cs typeface="+mn-cs"/>
                </a:rPr>
                <a:t> </a:t>
              </a:r>
              <a14:m>
                <m:oMath xmlns:m="http://schemas.openxmlformats.org/officeDocument/2006/math">
                  <m:r>
                    <a:rPr lang="es-419" sz="1000" b="0" i="1">
                      <a:solidFill>
                        <a:schemeClr val="dk1"/>
                      </a:solidFill>
                      <a:effectLst/>
                      <a:latin typeface="Cambria Math" panose="02040503050406030204" pitchFamily="18" charset="0"/>
                      <a:ea typeface="+mn-ea"/>
                      <a:cs typeface="+mn-cs"/>
                    </a:rPr>
                    <m:t>𝑇</m:t>
                  </m:r>
                  <m:r>
                    <a:rPr lang="es-419" sz="1000" b="0" i="1" baseline="-25000">
                      <a:solidFill>
                        <a:schemeClr val="dk1"/>
                      </a:solidFill>
                      <a:effectLst/>
                      <a:latin typeface="Cambria Math" panose="02040503050406030204" pitchFamily="18" charset="0"/>
                      <a:ea typeface="+mn-ea"/>
                      <a:cs typeface="+mn-cs"/>
                    </a:rPr>
                    <m:t>𝑝𝑟𝑜𝑚</m:t>
                  </m:r>
                </m:oMath>
              </a14:m>
              <a:endParaRPr lang="es-MX" sz="1000"/>
            </a:p>
          </xdr:txBody>
        </xdr:sp>
      </mc:Choice>
      <mc:Fallback xmlns="">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50812" y="4159252"/>
              <a:ext cx="2032001" cy="277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419" sz="1000" b="0">
                  <a:solidFill>
                    <a:schemeClr val="dk1"/>
                  </a:solidFill>
                  <a:effectLst/>
                  <a:ea typeface="+mn-ea"/>
                  <a:cs typeface="+mn-cs"/>
                </a:rPr>
                <a:t>Tiempo promedio de espera:</a:t>
              </a:r>
              <a:r>
                <a:rPr lang="es-419" sz="1000" b="0" baseline="0">
                  <a:solidFill>
                    <a:schemeClr val="dk1"/>
                  </a:solidFill>
                  <a:effectLst/>
                  <a:ea typeface="+mn-ea"/>
                  <a:cs typeface="+mn-cs"/>
                </a:rPr>
                <a:t> </a:t>
              </a:r>
              <a:r>
                <a:rPr lang="es-419" sz="1000" b="0" i="0">
                  <a:solidFill>
                    <a:schemeClr val="dk1"/>
                  </a:solidFill>
                  <a:effectLst/>
                  <a:latin typeface="Cambria Math" panose="02040503050406030204" pitchFamily="18" charset="0"/>
                  <a:ea typeface="+mn-ea"/>
                  <a:cs typeface="+mn-cs"/>
                </a:rPr>
                <a:t>𝑇</a:t>
              </a:r>
              <a:r>
                <a:rPr lang="es-419" sz="1000" b="0" i="0" baseline="-25000">
                  <a:solidFill>
                    <a:schemeClr val="dk1"/>
                  </a:solidFill>
                  <a:effectLst/>
                  <a:latin typeface="Cambria Math" panose="02040503050406030204" pitchFamily="18" charset="0"/>
                  <a:ea typeface="+mn-ea"/>
                  <a:cs typeface="+mn-cs"/>
                </a:rPr>
                <a:t>𝑝𝑟𝑜𝑚</a:t>
              </a:r>
              <a:endParaRPr lang="es-MX" sz="1000"/>
            </a:p>
          </xdr:txBody>
        </xdr:sp>
      </mc:Fallback>
    </mc:AlternateContent>
    <xdr:clientData/>
  </xdr:twoCellAnchor>
  <xdr:twoCellAnchor editAs="oneCell">
    <xdr:from>
      <xdr:col>0</xdr:col>
      <xdr:colOff>66675</xdr:colOff>
      <xdr:row>41</xdr:row>
      <xdr:rowOff>133350</xdr:rowOff>
    </xdr:from>
    <xdr:to>
      <xdr:col>4</xdr:col>
      <xdr:colOff>95250</xdr:colOff>
      <xdr:row>44</xdr:row>
      <xdr:rowOff>105359</xdr:rowOff>
    </xdr:to>
    <xdr:pic>
      <xdr:nvPicPr>
        <xdr:cNvPr id="13" name="Imagen 12">
          <a:extLst>
            <a:ext uri="{FF2B5EF4-FFF2-40B4-BE49-F238E27FC236}">
              <a16:creationId xmlns:a16="http://schemas.microsoft.com/office/drawing/2014/main" id="{F017A1DB-8068-45FA-A984-C5C27CACC8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286750"/>
          <a:ext cx="2028825" cy="514934"/>
        </a:xfrm>
        <a:prstGeom prst="rect">
          <a:avLst/>
        </a:prstGeom>
      </xdr:spPr>
    </xdr:pic>
    <xdr:clientData/>
  </xdr:twoCellAnchor>
  <xdr:twoCellAnchor editAs="oneCell">
    <xdr:from>
      <xdr:col>0</xdr:col>
      <xdr:colOff>66676</xdr:colOff>
      <xdr:row>0</xdr:row>
      <xdr:rowOff>142875</xdr:rowOff>
    </xdr:from>
    <xdr:to>
      <xdr:col>4</xdr:col>
      <xdr:colOff>104776</xdr:colOff>
      <xdr:row>3</xdr:row>
      <xdr:rowOff>114884</xdr:rowOff>
    </xdr:to>
    <xdr:pic>
      <xdr:nvPicPr>
        <xdr:cNvPr id="15" name="Imagen 14">
          <a:extLst>
            <a:ext uri="{FF2B5EF4-FFF2-40B4-BE49-F238E27FC236}">
              <a16:creationId xmlns:a16="http://schemas.microsoft.com/office/drawing/2014/main" id="{799D1A2D-9CDF-4F62-A7D5-86814C776D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6" y="142875"/>
          <a:ext cx="2038350" cy="514934"/>
        </a:xfrm>
        <a:prstGeom prst="rect">
          <a:avLst/>
        </a:prstGeom>
      </xdr:spPr>
    </xdr:pic>
    <xdr:clientData/>
  </xdr:twoCellAnchor>
  <xdr:twoCellAnchor editAs="oneCell">
    <xdr:from>
      <xdr:col>20</xdr:col>
      <xdr:colOff>116013</xdr:colOff>
      <xdr:row>0</xdr:row>
      <xdr:rowOff>28576</xdr:rowOff>
    </xdr:from>
    <xdr:to>
      <xdr:col>23</xdr:col>
      <xdr:colOff>327640</xdr:colOff>
      <xdr:row>3</xdr:row>
      <xdr:rowOff>129925</xdr:rowOff>
    </xdr:to>
    <xdr:pic>
      <xdr:nvPicPr>
        <xdr:cNvPr id="5" name="Imagen 4">
          <a:extLst>
            <a:ext uri="{FF2B5EF4-FFF2-40B4-BE49-F238E27FC236}">
              <a16:creationId xmlns:a16="http://schemas.microsoft.com/office/drawing/2014/main" id="{99DEAF74-0EC2-4CD3-9E74-D0C6115347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97988" y="28576"/>
          <a:ext cx="1354627" cy="644274"/>
        </a:xfrm>
        <a:prstGeom prst="rect">
          <a:avLst/>
        </a:prstGeom>
      </xdr:spPr>
    </xdr:pic>
    <xdr:clientData/>
  </xdr:twoCellAnchor>
  <xdr:twoCellAnchor editAs="oneCell">
    <xdr:from>
      <xdr:col>20</xdr:col>
      <xdr:colOff>77913</xdr:colOff>
      <xdr:row>41</xdr:row>
      <xdr:rowOff>38101</xdr:rowOff>
    </xdr:from>
    <xdr:to>
      <xdr:col>23</xdr:col>
      <xdr:colOff>289540</xdr:colOff>
      <xdr:row>44</xdr:row>
      <xdr:rowOff>139450</xdr:rowOff>
    </xdr:to>
    <xdr:pic>
      <xdr:nvPicPr>
        <xdr:cNvPr id="14" name="Imagen 13">
          <a:extLst>
            <a:ext uri="{FF2B5EF4-FFF2-40B4-BE49-F238E27FC236}">
              <a16:creationId xmlns:a16="http://schemas.microsoft.com/office/drawing/2014/main" id="{933B28D5-3503-4621-9C25-942BB75918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59888" y="8191501"/>
          <a:ext cx="1354627" cy="644274"/>
        </a:xfrm>
        <a:prstGeom prst="rect">
          <a:avLst/>
        </a:prstGeom>
      </xdr:spPr>
    </xdr:pic>
    <xdr:clientData/>
  </xdr:twoCellAnchor>
  <xdr:twoCellAnchor>
    <xdr:from>
      <xdr:col>12</xdr:col>
      <xdr:colOff>0</xdr:colOff>
      <xdr:row>24</xdr:row>
      <xdr:rowOff>0</xdr:rowOff>
    </xdr:from>
    <xdr:to>
      <xdr:col>24</xdr:col>
      <xdr:colOff>9525</xdr:colOff>
      <xdr:row>34</xdr:row>
      <xdr:rowOff>57149</xdr:rowOff>
    </xdr:to>
    <xdr:graphicFrame macro="">
      <xdr:nvGraphicFramePr>
        <xdr:cNvPr id="2" name="Gráfico 1">
          <a:extLst>
            <a:ext uri="{FF2B5EF4-FFF2-40B4-BE49-F238E27FC236}">
              <a16:creationId xmlns:a16="http://schemas.microsoft.com/office/drawing/2014/main" id="{1E5268E6-867F-4D47-B10C-D7580CAA73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350448</xdr:colOff>
      <xdr:row>15</xdr:row>
      <xdr:rowOff>26956</xdr:rowOff>
    </xdr:from>
    <xdr:to>
      <xdr:col>14</xdr:col>
      <xdr:colOff>700895</xdr:colOff>
      <xdr:row>29</xdr:row>
      <xdr:rowOff>80872</xdr:rowOff>
    </xdr:to>
    <xdr:graphicFrame macro="">
      <xdr:nvGraphicFramePr>
        <xdr:cNvPr id="2" name="Gráfico 1">
          <a:extLst>
            <a:ext uri="{FF2B5EF4-FFF2-40B4-BE49-F238E27FC236}">
              <a16:creationId xmlns:a16="http://schemas.microsoft.com/office/drawing/2014/main" id="{CC333F43-6228-4D27-BA99-FE1378579B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87125</xdr:rowOff>
    </xdr:from>
    <xdr:to>
      <xdr:col>6</xdr:col>
      <xdr:colOff>0</xdr:colOff>
      <xdr:row>29</xdr:row>
      <xdr:rowOff>163325</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138113</xdr:colOff>
      <xdr:row>15</xdr:row>
      <xdr:rowOff>91888</xdr:rowOff>
    </xdr:from>
    <xdr:to>
      <xdr:col>12</xdr:col>
      <xdr:colOff>138113</xdr:colOff>
      <xdr:row>29</xdr:row>
      <xdr:rowOff>168088</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204788</xdr:colOff>
      <xdr:row>15</xdr:row>
      <xdr:rowOff>149038</xdr:rowOff>
    </xdr:from>
    <xdr:to>
      <xdr:col>18</xdr:col>
      <xdr:colOff>204788</xdr:colOff>
      <xdr:row>30</xdr:row>
      <xdr:rowOff>34738</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6</xdr:col>
      <xdr:colOff>0</xdr:colOff>
      <xdr:row>14</xdr:row>
      <xdr:rowOff>72838</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23813</xdr:colOff>
      <xdr:row>0</xdr:row>
      <xdr:rowOff>6163</xdr:rowOff>
    </xdr:from>
    <xdr:to>
      <xdr:col>12</xdr:col>
      <xdr:colOff>23813</xdr:colOff>
      <xdr:row>14</xdr:row>
      <xdr:rowOff>82363</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47625</xdr:colOff>
      <xdr:row>0</xdr:row>
      <xdr:rowOff>57150</xdr:rowOff>
    </xdr:from>
    <xdr:to>
      <xdr:col>18</xdr:col>
      <xdr:colOff>47625</xdr:colOff>
      <xdr:row>14</xdr:row>
      <xdr:rowOff>133350</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1078</xdr:rowOff>
    </xdr:from>
    <xdr:to>
      <xdr:col>10</xdr:col>
      <xdr:colOff>742950</xdr:colOff>
      <xdr:row>21</xdr:row>
      <xdr:rowOff>140755</xdr:rowOff>
    </xdr:to>
    <xdr:pic>
      <xdr:nvPicPr>
        <xdr:cNvPr id="2" name="Imagen 1">
          <a:extLst>
            <a:ext uri="{FF2B5EF4-FFF2-40B4-BE49-F238E27FC236}">
              <a16:creationId xmlns:a16="http://schemas.microsoft.com/office/drawing/2014/main" id="{7D1775D3-EFAA-F6AE-831C-FE8B48C73D50}"/>
            </a:ext>
          </a:extLst>
        </xdr:cNvPr>
        <xdr:cNvPicPr>
          <a:picLocks noChangeAspect="1"/>
        </xdr:cNvPicPr>
      </xdr:nvPicPr>
      <xdr:blipFill rotWithShape="1">
        <a:blip xmlns:r="http://schemas.openxmlformats.org/officeDocument/2006/relationships" r:embed="rId1"/>
        <a:srcRect l="-250" t="10335" r="-1012" b="544"/>
        <a:stretch/>
      </xdr:blipFill>
      <xdr:spPr>
        <a:xfrm>
          <a:off x="0" y="1078"/>
          <a:ext cx="8380922" cy="4102436"/>
        </a:xfrm>
        <a:prstGeom prst="rect">
          <a:avLst/>
        </a:prstGeom>
      </xdr:spPr>
    </xdr:pic>
    <xdr:clientData/>
  </xdr:twoCellAnchor>
  <xdr:twoCellAnchor>
    <xdr:from>
      <xdr:col>3</xdr:col>
      <xdr:colOff>745825</xdr:colOff>
      <xdr:row>13</xdr:row>
      <xdr:rowOff>98844</xdr:rowOff>
    </xdr:from>
    <xdr:to>
      <xdr:col>6</xdr:col>
      <xdr:colOff>673939</xdr:colOff>
      <xdr:row>14</xdr:row>
      <xdr:rowOff>98844</xdr:rowOff>
    </xdr:to>
    <xdr:sp macro="" textlink="">
      <xdr:nvSpPr>
        <xdr:cNvPr id="3" name="Rectángulo 2">
          <a:extLst>
            <a:ext uri="{FF2B5EF4-FFF2-40B4-BE49-F238E27FC236}">
              <a16:creationId xmlns:a16="http://schemas.microsoft.com/office/drawing/2014/main" id="{4166E761-FDD1-9BC4-CF22-2F5C8F0A1A9C}"/>
            </a:ext>
          </a:extLst>
        </xdr:cNvPr>
        <xdr:cNvSpPr/>
      </xdr:nvSpPr>
      <xdr:spPr>
        <a:xfrm>
          <a:off x="3037217" y="2551981"/>
          <a:ext cx="2219505" cy="188703"/>
        </a:xfrm>
        <a:prstGeom prst="rect">
          <a:avLst/>
        </a:prstGeom>
        <a:noFill/>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79"/>
  <sheetViews>
    <sheetView tabSelected="1" view="pageBreakPreview" zoomScaleNormal="120" zoomScaleSheetLayoutView="100" workbookViewId="0">
      <selection activeCell="AC26" sqref="AC26"/>
    </sheetView>
  </sheetViews>
  <sheetFormatPr baseColWidth="10" defaultColWidth="9.140625" defaultRowHeight="14.25" x14ac:dyDescent="0.2"/>
  <cols>
    <col min="1" max="1" width="6.7109375" style="1" customWidth="1"/>
    <col min="2" max="2" width="8" style="1" customWidth="1"/>
    <col min="3" max="3" width="7.42578125" style="1" customWidth="1"/>
    <col min="4" max="4" width="7.85546875" style="1" customWidth="1"/>
    <col min="5" max="5" width="7.140625" style="1" customWidth="1"/>
    <col min="6" max="6" width="8.140625" style="1" customWidth="1"/>
    <col min="7" max="7" width="7.140625" style="1" bestFit="1" customWidth="1"/>
    <col min="8" max="8" width="4.140625" style="1" customWidth="1"/>
    <col min="9" max="9" width="4" style="1" customWidth="1"/>
    <col min="10" max="24" width="5.7109375" style="1" customWidth="1"/>
    <col min="25" max="16384" width="9.140625" style="1"/>
  </cols>
  <sheetData>
    <row r="1" spans="1:24" x14ac:dyDescent="0.2">
      <c r="A1" s="14"/>
      <c r="B1" s="15"/>
      <c r="C1" s="15"/>
      <c r="D1" s="15"/>
      <c r="E1" s="15"/>
      <c r="F1" s="15"/>
      <c r="G1" s="15"/>
      <c r="H1" s="15"/>
      <c r="I1" s="15"/>
      <c r="J1" s="15"/>
      <c r="K1" s="15"/>
      <c r="L1" s="15"/>
      <c r="M1" s="15"/>
      <c r="N1" s="15"/>
      <c r="O1" s="15"/>
      <c r="P1" s="15"/>
      <c r="Q1" s="15"/>
      <c r="R1" s="15"/>
      <c r="S1" s="15"/>
      <c r="T1" s="15"/>
      <c r="U1" s="15"/>
      <c r="V1" s="15"/>
      <c r="W1" s="15"/>
      <c r="X1" s="16"/>
    </row>
    <row r="2" spans="1:24" x14ac:dyDescent="0.2">
      <c r="A2" s="17"/>
      <c r="B2" s="2"/>
      <c r="C2" s="2"/>
      <c r="D2" s="2"/>
      <c r="E2" s="2"/>
      <c r="F2" s="2"/>
      <c r="G2" s="2"/>
      <c r="H2" s="2"/>
      <c r="I2" s="2"/>
      <c r="J2" s="2"/>
      <c r="K2" s="2"/>
      <c r="L2" s="2"/>
      <c r="M2" s="2"/>
      <c r="N2" s="2"/>
      <c r="O2" s="2"/>
      <c r="P2" s="2"/>
      <c r="Q2" s="2"/>
      <c r="R2" s="2"/>
      <c r="S2" s="2"/>
      <c r="T2" s="2"/>
      <c r="U2" s="2"/>
      <c r="V2" s="2"/>
      <c r="W2" s="2"/>
      <c r="X2" s="18"/>
    </row>
    <row r="3" spans="1:24" x14ac:dyDescent="0.2">
      <c r="A3" s="17"/>
      <c r="B3" s="2"/>
      <c r="C3" s="2"/>
      <c r="D3" s="2"/>
      <c r="E3" s="2"/>
      <c r="F3" s="2"/>
      <c r="G3" s="2"/>
      <c r="H3" s="2"/>
      <c r="I3" s="2"/>
      <c r="J3" s="2"/>
      <c r="K3" s="2"/>
      <c r="L3" s="2"/>
      <c r="M3" s="2"/>
      <c r="N3" s="2"/>
      <c r="O3" s="2"/>
      <c r="P3" s="2"/>
      <c r="Q3" s="2"/>
      <c r="R3" s="2"/>
      <c r="S3" s="2"/>
      <c r="T3" s="2"/>
      <c r="U3" s="2"/>
      <c r="V3" s="2"/>
      <c r="W3" s="2"/>
      <c r="X3" s="18"/>
    </row>
    <row r="4" spans="1:24" x14ac:dyDescent="0.2">
      <c r="A4" s="17"/>
      <c r="B4" s="2"/>
      <c r="C4" s="2"/>
      <c r="D4" s="2"/>
      <c r="E4" s="2"/>
      <c r="F4" s="2"/>
      <c r="G4" s="2"/>
      <c r="H4" s="2"/>
      <c r="I4" s="2"/>
      <c r="J4" s="2"/>
      <c r="K4" s="2"/>
      <c r="L4" s="2"/>
      <c r="M4" s="2"/>
      <c r="N4" s="2"/>
      <c r="O4" s="2"/>
      <c r="P4" s="2"/>
      <c r="Q4" s="2"/>
      <c r="R4" s="2"/>
      <c r="S4" s="2"/>
      <c r="T4" s="2"/>
      <c r="U4" s="2"/>
      <c r="V4" s="2"/>
      <c r="W4" s="2"/>
      <c r="X4" s="18"/>
    </row>
    <row r="5" spans="1:24" ht="15" x14ac:dyDescent="0.25">
      <c r="A5" s="188" t="s">
        <v>10</v>
      </c>
      <c r="B5" s="188"/>
      <c r="C5" s="188"/>
      <c r="D5" s="188"/>
      <c r="E5" s="188"/>
      <c r="F5" s="188"/>
      <c r="G5" s="188"/>
      <c r="H5" s="188"/>
      <c r="I5" s="188"/>
      <c r="J5" s="188"/>
      <c r="K5" s="188"/>
      <c r="L5" s="188"/>
      <c r="M5" s="188"/>
      <c r="N5" s="188"/>
      <c r="O5" s="188"/>
      <c r="P5" s="188"/>
      <c r="Q5" s="188"/>
      <c r="R5" s="188"/>
      <c r="S5" s="188"/>
      <c r="T5" s="188"/>
      <c r="U5" s="188"/>
      <c r="V5" s="188"/>
      <c r="W5" s="188"/>
      <c r="X5" s="188"/>
    </row>
    <row r="6" spans="1:24" ht="21.75" customHeight="1" x14ac:dyDescent="0.2">
      <c r="A6" s="189" t="s">
        <v>184</v>
      </c>
      <c r="B6" s="189"/>
      <c r="C6" s="189"/>
      <c r="D6" s="189"/>
      <c r="E6" s="189"/>
      <c r="F6" s="189"/>
      <c r="G6" s="189"/>
      <c r="H6" s="189"/>
      <c r="I6" s="189"/>
      <c r="J6" s="189"/>
      <c r="K6" s="189"/>
      <c r="L6" s="189"/>
      <c r="M6" s="189"/>
      <c r="N6" s="189"/>
      <c r="O6" s="189"/>
      <c r="P6" s="189"/>
      <c r="Q6" s="189"/>
      <c r="R6" s="189"/>
      <c r="S6" s="189"/>
      <c r="T6" s="189"/>
      <c r="U6" s="189"/>
      <c r="V6" s="189"/>
      <c r="W6" s="189"/>
      <c r="X6" s="189"/>
    </row>
    <row r="7" spans="1:24" ht="9.9499999999999993" customHeight="1" x14ac:dyDescent="0.2">
      <c r="A7" s="17"/>
      <c r="B7" s="2"/>
      <c r="C7" s="2"/>
      <c r="D7" s="2"/>
      <c r="E7" s="2"/>
      <c r="F7" s="2"/>
      <c r="G7" s="2"/>
      <c r="H7" s="2"/>
      <c r="I7" s="2"/>
      <c r="J7" s="2"/>
      <c r="K7" s="2"/>
      <c r="L7" s="2"/>
      <c r="M7" s="2"/>
      <c r="N7" s="2"/>
      <c r="O7" s="2"/>
      <c r="P7" s="2"/>
      <c r="Q7" s="2"/>
      <c r="R7" s="2"/>
      <c r="S7" s="2"/>
      <c r="T7" s="2"/>
      <c r="U7" s="2"/>
      <c r="V7" s="2"/>
      <c r="W7" s="2"/>
      <c r="X7" s="18"/>
    </row>
    <row r="8" spans="1:24" ht="15.75" customHeight="1" x14ac:dyDescent="0.2">
      <c r="A8" s="184" t="s">
        <v>3</v>
      </c>
      <c r="B8" s="184"/>
      <c r="C8" s="184"/>
      <c r="D8" s="184"/>
      <c r="E8" s="190" t="s">
        <v>40</v>
      </c>
      <c r="F8" s="190"/>
      <c r="G8" s="190"/>
      <c r="H8" s="190"/>
      <c r="I8" s="187" t="s">
        <v>4</v>
      </c>
      <c r="J8" s="187"/>
      <c r="K8" s="187"/>
      <c r="L8" s="181" t="s">
        <v>72</v>
      </c>
      <c r="M8" s="181"/>
      <c r="N8" s="181"/>
      <c r="O8" s="181"/>
      <c r="P8" s="181"/>
      <c r="Q8" s="181"/>
      <c r="R8" s="181"/>
      <c r="S8" s="181"/>
      <c r="T8" s="181"/>
      <c r="U8" s="181"/>
      <c r="V8" s="181"/>
      <c r="W8" s="181"/>
      <c r="X8" s="181"/>
    </row>
    <row r="9" spans="1:24" ht="15.75" customHeight="1" x14ac:dyDescent="0.2">
      <c r="A9" s="184" t="s">
        <v>11</v>
      </c>
      <c r="B9" s="184"/>
      <c r="C9" s="184"/>
      <c r="D9" s="184"/>
      <c r="E9" s="167" t="s">
        <v>37</v>
      </c>
      <c r="F9" s="167"/>
      <c r="G9" s="167"/>
      <c r="H9" s="167"/>
      <c r="I9" s="184" t="s">
        <v>36</v>
      </c>
      <c r="J9" s="184"/>
      <c r="K9" s="184"/>
      <c r="L9" s="182" t="s">
        <v>39</v>
      </c>
      <c r="M9" s="182"/>
      <c r="N9" s="182"/>
      <c r="O9" s="182"/>
      <c r="P9" s="182"/>
      <c r="Q9" s="182"/>
      <c r="R9" s="182"/>
      <c r="S9" s="182"/>
      <c r="T9" s="182"/>
      <c r="U9" s="182"/>
      <c r="V9" s="182"/>
      <c r="W9" s="182"/>
      <c r="X9" s="182"/>
    </row>
    <row r="10" spans="1:24" ht="15.75" customHeight="1" x14ac:dyDescent="0.2">
      <c r="A10" s="184" t="s">
        <v>6</v>
      </c>
      <c r="B10" s="184"/>
      <c r="C10" s="184"/>
      <c r="D10" s="184"/>
      <c r="E10" s="167" t="s">
        <v>41</v>
      </c>
      <c r="F10" s="167"/>
      <c r="G10" s="167"/>
      <c r="H10" s="167"/>
      <c r="I10" s="184" t="s">
        <v>7</v>
      </c>
      <c r="J10" s="184"/>
      <c r="K10" s="184"/>
      <c r="L10" s="182" t="s">
        <v>13</v>
      </c>
      <c r="M10" s="182"/>
      <c r="N10" s="182"/>
      <c r="O10" s="182"/>
      <c r="P10" s="182"/>
      <c r="Q10" s="184" t="s">
        <v>5</v>
      </c>
      <c r="R10" s="184"/>
      <c r="S10" s="184"/>
      <c r="T10" s="183">
        <v>45449</v>
      </c>
      <c r="U10" s="183"/>
      <c r="V10" s="183"/>
      <c r="W10" s="183"/>
      <c r="X10" s="183"/>
    </row>
    <row r="11" spans="1:24" ht="9.9499999999999993" customHeight="1" x14ac:dyDescent="0.2">
      <c r="A11" s="17"/>
      <c r="B11" s="2"/>
      <c r="C11" s="2"/>
      <c r="D11" s="2"/>
      <c r="E11" s="2"/>
      <c r="F11" s="2"/>
      <c r="G11" s="2"/>
      <c r="H11" s="2"/>
      <c r="I11" s="2"/>
      <c r="J11" s="2"/>
      <c r="K11" s="2"/>
      <c r="L11" s="2"/>
      <c r="M11" s="2"/>
      <c r="N11" s="2"/>
      <c r="O11" s="2"/>
      <c r="P11" s="2"/>
      <c r="Q11" s="2"/>
      <c r="R11" s="2"/>
      <c r="S11" s="2"/>
      <c r="T11" s="2"/>
      <c r="U11" s="2"/>
      <c r="V11" s="2"/>
      <c r="W11" s="2"/>
      <c r="X11" s="18"/>
    </row>
    <row r="12" spans="1:24" ht="15.75" customHeight="1" x14ac:dyDescent="0.2">
      <c r="A12" s="185" t="s">
        <v>0</v>
      </c>
      <c r="B12" s="185"/>
      <c r="C12" s="185"/>
      <c r="D12" s="185"/>
      <c r="E12" s="185"/>
      <c r="F12" s="185"/>
      <c r="G12" s="185"/>
      <c r="H12" s="185"/>
      <c r="I12" s="185"/>
      <c r="J12" s="185"/>
      <c r="K12" s="185" t="s">
        <v>19</v>
      </c>
      <c r="L12" s="185"/>
      <c r="M12" s="185"/>
      <c r="N12" s="185"/>
      <c r="O12" s="185"/>
      <c r="P12" s="185"/>
      <c r="Q12" s="185"/>
      <c r="R12" s="185" t="s">
        <v>8</v>
      </c>
      <c r="S12" s="185"/>
      <c r="T12" s="185"/>
      <c r="U12" s="185"/>
      <c r="V12" s="185"/>
      <c r="W12" s="185"/>
      <c r="X12" s="185"/>
    </row>
    <row r="13" spans="1:24" ht="15.75" customHeight="1" x14ac:dyDescent="0.2">
      <c r="A13" s="186" t="s">
        <v>25</v>
      </c>
      <c r="B13" s="186"/>
      <c r="C13" s="186"/>
      <c r="D13" s="186"/>
      <c r="E13" s="186"/>
      <c r="F13" s="186"/>
      <c r="G13" s="186"/>
      <c r="H13" s="186"/>
      <c r="I13" s="186"/>
      <c r="J13" s="186"/>
      <c r="K13" s="186" t="s">
        <v>42</v>
      </c>
      <c r="L13" s="186"/>
      <c r="M13" s="186"/>
      <c r="N13" s="186"/>
      <c r="O13" s="186"/>
      <c r="P13" s="186"/>
      <c r="Q13" s="186"/>
      <c r="R13" s="204" t="s">
        <v>73</v>
      </c>
      <c r="S13" s="205"/>
      <c r="T13" s="205"/>
      <c r="U13" s="205"/>
      <c r="V13" s="205"/>
      <c r="W13" s="205"/>
      <c r="X13" s="206"/>
    </row>
    <row r="14" spans="1:24" x14ac:dyDescent="0.2">
      <c r="A14" s="186"/>
      <c r="B14" s="186"/>
      <c r="C14" s="186"/>
      <c r="D14" s="186"/>
      <c r="E14" s="186"/>
      <c r="F14" s="186"/>
      <c r="G14" s="186"/>
      <c r="H14" s="186"/>
      <c r="I14" s="186"/>
      <c r="J14" s="186"/>
      <c r="K14" s="186"/>
      <c r="L14" s="186"/>
      <c r="M14" s="186"/>
      <c r="N14" s="186"/>
      <c r="O14" s="186"/>
      <c r="P14" s="186"/>
      <c r="Q14" s="186"/>
      <c r="R14" s="207"/>
      <c r="S14" s="208"/>
      <c r="T14" s="208"/>
      <c r="U14" s="208"/>
      <c r="V14" s="208"/>
      <c r="W14" s="208"/>
      <c r="X14" s="209"/>
    </row>
    <row r="15" spans="1:24" ht="15" customHeight="1" x14ac:dyDescent="0.2">
      <c r="A15" s="186"/>
      <c r="B15" s="186"/>
      <c r="C15" s="186"/>
      <c r="D15" s="186"/>
      <c r="E15" s="186"/>
      <c r="F15" s="186"/>
      <c r="G15" s="186"/>
      <c r="H15" s="186"/>
      <c r="I15" s="186"/>
      <c r="J15" s="186"/>
      <c r="K15" s="186"/>
      <c r="L15" s="186"/>
      <c r="M15" s="186"/>
      <c r="N15" s="186"/>
      <c r="O15" s="186"/>
      <c r="P15" s="186"/>
      <c r="Q15" s="186"/>
      <c r="R15" s="207"/>
      <c r="S15" s="208"/>
      <c r="T15" s="208"/>
      <c r="U15" s="208"/>
      <c r="V15" s="208"/>
      <c r="W15" s="208"/>
      <c r="X15" s="209"/>
    </row>
    <row r="16" spans="1:24" ht="15" customHeight="1" x14ac:dyDescent="0.2">
      <c r="A16" s="186"/>
      <c r="B16" s="186"/>
      <c r="C16" s="186"/>
      <c r="D16" s="186"/>
      <c r="E16" s="186"/>
      <c r="F16" s="186"/>
      <c r="G16" s="186"/>
      <c r="H16" s="186"/>
      <c r="I16" s="186"/>
      <c r="J16" s="186"/>
      <c r="K16" s="186"/>
      <c r="L16" s="186"/>
      <c r="M16" s="186"/>
      <c r="N16" s="186"/>
      <c r="O16" s="186"/>
      <c r="P16" s="186"/>
      <c r="Q16" s="186"/>
      <c r="R16" s="207"/>
      <c r="S16" s="208"/>
      <c r="T16" s="208"/>
      <c r="U16" s="208"/>
      <c r="V16" s="208"/>
      <c r="W16" s="208"/>
      <c r="X16" s="209"/>
    </row>
    <row r="17" spans="1:24" ht="15" customHeight="1" x14ac:dyDescent="0.2">
      <c r="A17" s="186"/>
      <c r="B17" s="186"/>
      <c r="C17" s="186"/>
      <c r="D17" s="186"/>
      <c r="E17" s="186"/>
      <c r="F17" s="186"/>
      <c r="G17" s="186"/>
      <c r="H17" s="186"/>
      <c r="I17" s="186"/>
      <c r="J17" s="186"/>
      <c r="K17" s="186"/>
      <c r="L17" s="186"/>
      <c r="M17" s="186"/>
      <c r="N17" s="186"/>
      <c r="O17" s="186"/>
      <c r="P17" s="186"/>
      <c r="Q17" s="186"/>
      <c r="R17" s="207"/>
      <c r="S17" s="208"/>
      <c r="T17" s="208"/>
      <c r="U17" s="208"/>
      <c r="V17" s="208"/>
      <c r="W17" s="208"/>
      <c r="X17" s="209"/>
    </row>
    <row r="18" spans="1:24" ht="15.75" customHeight="1" x14ac:dyDescent="0.2">
      <c r="A18" s="186"/>
      <c r="B18" s="186"/>
      <c r="C18" s="186"/>
      <c r="D18" s="186"/>
      <c r="E18" s="186"/>
      <c r="F18" s="186"/>
      <c r="G18" s="186"/>
      <c r="H18" s="186"/>
      <c r="I18" s="186"/>
      <c r="J18" s="186"/>
      <c r="K18" s="186"/>
      <c r="L18" s="186"/>
      <c r="M18" s="186"/>
      <c r="N18" s="186"/>
      <c r="O18" s="186"/>
      <c r="P18" s="186"/>
      <c r="Q18" s="186"/>
      <c r="R18" s="210"/>
      <c r="S18" s="211"/>
      <c r="T18" s="211"/>
      <c r="U18" s="211"/>
      <c r="V18" s="211"/>
      <c r="W18" s="211"/>
      <c r="X18" s="212"/>
    </row>
    <row r="19" spans="1:24" ht="15.75" customHeight="1" x14ac:dyDescent="0.2">
      <c r="A19" s="185" t="s">
        <v>2</v>
      </c>
      <c r="B19" s="185"/>
      <c r="C19" s="185"/>
      <c r="D19" s="185"/>
      <c r="E19" s="185"/>
      <c r="F19" s="185"/>
      <c r="G19" s="185" t="s">
        <v>1</v>
      </c>
      <c r="H19" s="185"/>
      <c r="I19" s="185"/>
      <c r="J19" s="185"/>
      <c r="K19" s="185"/>
      <c r="L19" s="185"/>
      <c r="M19" s="185"/>
      <c r="N19" s="185"/>
      <c r="O19" s="185"/>
      <c r="P19" s="185"/>
      <c r="Q19" s="185"/>
      <c r="R19" s="185"/>
      <c r="S19" s="185"/>
      <c r="T19" s="185"/>
      <c r="U19" s="185"/>
      <c r="V19" s="185"/>
      <c r="W19" s="185"/>
      <c r="X19" s="185"/>
    </row>
    <row r="20" spans="1:24" ht="18" customHeight="1" x14ac:dyDescent="0.2">
      <c r="A20" s="194"/>
      <c r="B20" s="194"/>
      <c r="C20" s="194"/>
      <c r="D20" s="194"/>
      <c r="E20" s="194"/>
      <c r="F20" s="194"/>
      <c r="G20" s="257" t="s">
        <v>26</v>
      </c>
      <c r="H20" s="258"/>
      <c r="I20" s="258"/>
      <c r="J20" s="258"/>
      <c r="K20" s="258"/>
      <c r="L20" s="258"/>
      <c r="M20" s="258"/>
      <c r="N20" s="258"/>
      <c r="O20" s="258"/>
      <c r="P20" s="258"/>
      <c r="Q20" s="258"/>
      <c r="R20" s="258"/>
      <c r="S20" s="258"/>
      <c r="T20" s="258"/>
      <c r="U20" s="258"/>
      <c r="V20" s="258"/>
      <c r="W20" s="258"/>
      <c r="X20" s="259"/>
    </row>
    <row r="21" spans="1:24" ht="18" customHeight="1" x14ac:dyDescent="0.2">
      <c r="A21" s="194"/>
      <c r="B21" s="194"/>
      <c r="C21" s="194"/>
      <c r="D21" s="194"/>
      <c r="E21" s="194"/>
      <c r="F21" s="194"/>
      <c r="G21" s="257" t="s">
        <v>27</v>
      </c>
      <c r="H21" s="258"/>
      <c r="I21" s="258"/>
      <c r="J21" s="258"/>
      <c r="K21" s="258"/>
      <c r="L21" s="258"/>
      <c r="M21" s="258"/>
      <c r="N21" s="258"/>
      <c r="O21" s="258"/>
      <c r="P21" s="258"/>
      <c r="Q21" s="258"/>
      <c r="R21" s="258"/>
      <c r="S21" s="258"/>
      <c r="T21" s="258"/>
      <c r="U21" s="258"/>
      <c r="V21" s="258"/>
      <c r="W21" s="258"/>
      <c r="X21" s="259"/>
    </row>
    <row r="22" spans="1:24" ht="18" customHeight="1" x14ac:dyDescent="0.2">
      <c r="A22" s="194"/>
      <c r="B22" s="194"/>
      <c r="C22" s="194"/>
      <c r="D22" s="194"/>
      <c r="E22" s="194"/>
      <c r="F22" s="194"/>
      <c r="G22" s="257" t="s">
        <v>28</v>
      </c>
      <c r="H22" s="258"/>
      <c r="I22" s="258"/>
      <c r="J22" s="258"/>
      <c r="K22" s="258"/>
      <c r="L22" s="258"/>
      <c r="M22" s="258"/>
      <c r="N22" s="258"/>
      <c r="O22" s="258"/>
      <c r="P22" s="258"/>
      <c r="Q22" s="258"/>
      <c r="R22" s="258"/>
      <c r="S22" s="258"/>
      <c r="T22" s="258"/>
      <c r="U22" s="258"/>
      <c r="V22" s="258"/>
      <c r="W22" s="258"/>
      <c r="X22" s="259"/>
    </row>
    <row r="23" spans="1:24" ht="30.75" customHeight="1" x14ac:dyDescent="0.2">
      <c r="A23" s="194"/>
      <c r="B23" s="194"/>
      <c r="C23" s="194"/>
      <c r="D23" s="194"/>
      <c r="E23" s="194"/>
      <c r="F23" s="194"/>
      <c r="G23" s="257" t="s">
        <v>29</v>
      </c>
      <c r="H23" s="258"/>
      <c r="I23" s="258"/>
      <c r="J23" s="258"/>
      <c r="K23" s="258"/>
      <c r="L23" s="258"/>
      <c r="M23" s="258"/>
      <c r="N23" s="258"/>
      <c r="O23" s="258"/>
      <c r="P23" s="258"/>
      <c r="Q23" s="258"/>
      <c r="R23" s="258"/>
      <c r="S23" s="258"/>
      <c r="T23" s="258"/>
      <c r="U23" s="258"/>
      <c r="V23" s="258"/>
      <c r="W23" s="258"/>
      <c r="X23" s="259"/>
    </row>
    <row r="24" spans="1:24" ht="15" x14ac:dyDescent="0.25">
      <c r="A24" s="188" t="s">
        <v>9</v>
      </c>
      <c r="B24" s="188"/>
      <c r="C24" s="188"/>
      <c r="D24" s="188"/>
      <c r="E24" s="188"/>
      <c r="F24" s="188"/>
      <c r="G24" s="188"/>
      <c r="H24" s="213"/>
      <c r="I24" s="213"/>
      <c r="J24" s="213"/>
      <c r="K24" s="213"/>
      <c r="L24" s="213"/>
      <c r="M24" s="191" t="s">
        <v>18</v>
      </c>
      <c r="N24" s="191"/>
      <c r="O24" s="191"/>
      <c r="P24" s="191"/>
      <c r="Q24" s="191"/>
      <c r="R24" s="191"/>
      <c r="S24" s="191"/>
      <c r="T24" s="191"/>
      <c r="U24" s="191"/>
      <c r="V24" s="191"/>
      <c r="W24" s="191"/>
      <c r="X24" s="191"/>
    </row>
    <row r="25" spans="1:24" ht="15" customHeight="1" x14ac:dyDescent="0.2">
      <c r="A25" s="179" t="s">
        <v>208</v>
      </c>
      <c r="B25" s="175" t="s">
        <v>31</v>
      </c>
      <c r="C25" s="176"/>
      <c r="D25" s="175" t="s">
        <v>135</v>
      </c>
      <c r="E25" s="176"/>
      <c r="F25" s="177" t="s">
        <v>33</v>
      </c>
      <c r="G25" s="177"/>
      <c r="H25" s="178" t="s">
        <v>12</v>
      </c>
      <c r="I25" s="178"/>
      <c r="J25" s="178"/>
      <c r="K25" s="178" t="s">
        <v>209</v>
      </c>
      <c r="L25" s="178"/>
      <c r="M25" s="192"/>
      <c r="N25" s="192"/>
      <c r="O25" s="192"/>
      <c r="P25" s="192"/>
      <c r="Q25" s="192"/>
      <c r="R25" s="192"/>
      <c r="S25" s="192"/>
      <c r="T25" s="192"/>
      <c r="U25" s="192"/>
      <c r="V25" s="192"/>
      <c r="W25" s="192"/>
      <c r="X25" s="192"/>
    </row>
    <row r="26" spans="1:24" ht="19.5" customHeight="1" x14ac:dyDescent="0.2">
      <c r="A26" s="180"/>
      <c r="B26" s="162" t="s">
        <v>74</v>
      </c>
      <c r="C26" s="162" t="s">
        <v>30</v>
      </c>
      <c r="D26" s="162" t="s">
        <v>74</v>
      </c>
      <c r="E26" s="162" t="s">
        <v>30</v>
      </c>
      <c r="F26" s="162" t="s">
        <v>74</v>
      </c>
      <c r="G26" s="162" t="s">
        <v>30</v>
      </c>
      <c r="H26" s="178"/>
      <c r="I26" s="178"/>
      <c r="J26" s="178"/>
      <c r="K26" s="178"/>
      <c r="L26" s="178"/>
      <c r="M26" s="192"/>
      <c r="N26" s="192"/>
      <c r="O26" s="192"/>
      <c r="P26" s="192"/>
      <c r="Q26" s="192"/>
      <c r="R26" s="192"/>
      <c r="S26" s="192"/>
      <c r="T26" s="192"/>
      <c r="U26" s="192"/>
      <c r="V26" s="192"/>
      <c r="W26" s="192"/>
      <c r="X26" s="192"/>
    </row>
    <row r="27" spans="1:24" ht="15" customHeight="1" x14ac:dyDescent="0.2">
      <c r="A27" s="163" t="s">
        <v>210</v>
      </c>
      <c r="B27" s="164">
        <v>44</v>
      </c>
      <c r="C27" s="164">
        <v>60</v>
      </c>
      <c r="D27" s="164">
        <v>36</v>
      </c>
      <c r="E27" s="164">
        <v>57</v>
      </c>
      <c r="F27" s="164">
        <v>7</v>
      </c>
      <c r="G27" s="164">
        <v>8</v>
      </c>
      <c r="H27" s="178"/>
      <c r="I27" s="178"/>
      <c r="J27" s="178"/>
      <c r="K27" s="192"/>
      <c r="L27" s="192"/>
      <c r="M27" s="192"/>
      <c r="N27" s="192"/>
      <c r="O27" s="192"/>
      <c r="P27" s="192"/>
      <c r="Q27" s="192"/>
      <c r="R27" s="192"/>
      <c r="S27" s="192"/>
      <c r="T27" s="192"/>
      <c r="U27" s="192"/>
      <c r="V27" s="192"/>
      <c r="W27" s="192"/>
      <c r="X27" s="192"/>
    </row>
    <row r="28" spans="1:24" ht="15" customHeight="1" x14ac:dyDescent="0.2">
      <c r="A28" s="163" t="s">
        <v>211</v>
      </c>
      <c r="B28" s="164">
        <v>53</v>
      </c>
      <c r="C28" s="164" t="s">
        <v>207</v>
      </c>
      <c r="D28" s="164">
        <v>37</v>
      </c>
      <c r="E28" s="164" t="s">
        <v>207</v>
      </c>
      <c r="F28" s="164">
        <v>8</v>
      </c>
      <c r="G28" s="164" t="s">
        <v>207</v>
      </c>
      <c r="H28" s="178"/>
      <c r="I28" s="178"/>
      <c r="J28" s="178"/>
      <c r="K28" s="192"/>
      <c r="L28" s="192"/>
      <c r="M28" s="192"/>
      <c r="N28" s="192"/>
      <c r="O28" s="192"/>
      <c r="P28" s="192"/>
      <c r="Q28" s="192"/>
      <c r="R28" s="192"/>
      <c r="S28" s="192"/>
      <c r="T28" s="192"/>
      <c r="U28" s="192"/>
      <c r="V28" s="192"/>
      <c r="W28" s="192"/>
      <c r="X28" s="192"/>
    </row>
    <row r="29" spans="1:24" ht="15" customHeight="1" x14ac:dyDescent="0.2">
      <c r="A29" s="163" t="s">
        <v>212</v>
      </c>
      <c r="B29" s="164">
        <v>53</v>
      </c>
      <c r="C29" s="164">
        <v>49</v>
      </c>
      <c r="D29" s="164">
        <v>28</v>
      </c>
      <c r="E29" s="164">
        <v>29</v>
      </c>
      <c r="F29" s="164">
        <v>6</v>
      </c>
      <c r="G29" s="164">
        <v>6</v>
      </c>
      <c r="H29" s="166"/>
      <c r="I29" s="166"/>
      <c r="J29" s="166"/>
      <c r="K29" s="192"/>
      <c r="L29" s="192"/>
      <c r="M29" s="192"/>
      <c r="N29" s="192"/>
      <c r="O29" s="192"/>
      <c r="P29" s="192"/>
      <c r="Q29" s="192"/>
      <c r="R29" s="192"/>
      <c r="S29" s="192"/>
      <c r="T29" s="192"/>
      <c r="U29" s="192"/>
      <c r="V29" s="192"/>
      <c r="W29" s="192"/>
      <c r="X29" s="192"/>
    </row>
    <row r="30" spans="1:24" ht="15" customHeight="1" x14ac:dyDescent="0.2">
      <c r="A30" s="163" t="s">
        <v>213</v>
      </c>
      <c r="B30" s="164">
        <v>56</v>
      </c>
      <c r="C30" s="164">
        <v>65</v>
      </c>
      <c r="D30" s="164">
        <v>37</v>
      </c>
      <c r="E30" s="164">
        <v>52</v>
      </c>
      <c r="F30" s="164">
        <v>43</v>
      </c>
      <c r="G30" s="164">
        <v>51</v>
      </c>
      <c r="H30" s="178"/>
      <c r="I30" s="178"/>
      <c r="J30" s="178"/>
      <c r="K30" s="192"/>
      <c r="L30" s="192"/>
      <c r="M30" s="192"/>
      <c r="N30" s="192"/>
      <c r="O30" s="192"/>
      <c r="P30" s="192"/>
      <c r="Q30" s="192"/>
      <c r="R30" s="192"/>
      <c r="S30" s="192"/>
      <c r="T30" s="192"/>
      <c r="U30" s="192"/>
      <c r="V30" s="192"/>
      <c r="W30" s="192"/>
      <c r="X30" s="192"/>
    </row>
    <row r="31" spans="1:24" ht="15" customHeight="1" x14ac:dyDescent="0.2">
      <c r="A31" s="163">
        <v>2022</v>
      </c>
      <c r="B31" s="164">
        <v>55</v>
      </c>
      <c r="C31" s="164">
        <v>65</v>
      </c>
      <c r="D31" s="164">
        <v>43</v>
      </c>
      <c r="E31" s="164">
        <v>51</v>
      </c>
      <c r="F31" s="164">
        <v>10</v>
      </c>
      <c r="G31" s="164">
        <v>12</v>
      </c>
      <c r="H31" s="178"/>
      <c r="I31" s="178"/>
      <c r="J31" s="178"/>
      <c r="K31" s="192"/>
      <c r="L31" s="192"/>
      <c r="M31" s="192"/>
      <c r="N31" s="192"/>
      <c r="O31" s="192"/>
      <c r="P31" s="192"/>
      <c r="Q31" s="192"/>
      <c r="R31" s="192"/>
      <c r="S31" s="192"/>
      <c r="T31" s="192"/>
      <c r="U31" s="192"/>
      <c r="V31" s="192"/>
      <c r="W31" s="192"/>
      <c r="X31" s="192"/>
    </row>
    <row r="32" spans="1:24" ht="15" customHeight="1" x14ac:dyDescent="0.2">
      <c r="A32" s="165">
        <v>2023</v>
      </c>
      <c r="B32" s="165">
        <v>53</v>
      </c>
      <c r="C32" s="165">
        <v>72</v>
      </c>
      <c r="D32" s="165">
        <v>43</v>
      </c>
      <c r="E32" s="165">
        <v>51</v>
      </c>
      <c r="F32" s="165">
        <v>11</v>
      </c>
      <c r="G32" s="165">
        <v>11</v>
      </c>
      <c r="H32" s="166"/>
      <c r="I32" s="166"/>
      <c r="J32" s="166"/>
      <c r="K32" s="192"/>
      <c r="L32" s="192"/>
      <c r="M32" s="192"/>
      <c r="N32" s="192"/>
      <c r="O32" s="192"/>
      <c r="P32" s="192"/>
      <c r="Q32" s="192"/>
      <c r="R32" s="192"/>
      <c r="S32" s="192"/>
      <c r="T32" s="192"/>
      <c r="U32" s="192"/>
      <c r="V32" s="192"/>
      <c r="W32" s="192"/>
      <c r="X32" s="192"/>
    </row>
    <row r="33" spans="1:24" ht="15" customHeight="1" x14ac:dyDescent="0.2">
      <c r="A33" s="168"/>
      <c r="B33" s="169"/>
      <c r="C33" s="169"/>
      <c r="D33" s="169"/>
      <c r="E33" s="169"/>
      <c r="F33" s="169"/>
      <c r="G33" s="169"/>
      <c r="H33" s="170"/>
      <c r="I33" s="170"/>
      <c r="J33" s="170"/>
      <c r="K33" s="170"/>
      <c r="L33" s="171"/>
      <c r="M33" s="192"/>
      <c r="N33" s="192"/>
      <c r="O33" s="192"/>
      <c r="P33" s="192"/>
      <c r="Q33" s="192"/>
      <c r="R33" s="192"/>
      <c r="S33" s="192"/>
      <c r="T33" s="192"/>
      <c r="U33" s="192"/>
      <c r="V33" s="192"/>
      <c r="W33" s="192"/>
      <c r="X33" s="192"/>
    </row>
    <row r="34" spans="1:24" ht="15" customHeight="1" x14ac:dyDescent="0.2">
      <c r="A34" s="172"/>
      <c r="B34" s="173"/>
      <c r="C34" s="173"/>
      <c r="D34" s="173"/>
      <c r="E34" s="173"/>
      <c r="F34" s="173"/>
      <c r="G34" s="173"/>
      <c r="H34" s="173"/>
      <c r="I34" s="173"/>
      <c r="J34" s="173"/>
      <c r="K34" s="173"/>
      <c r="L34" s="174"/>
      <c r="M34" s="193"/>
      <c r="N34" s="193"/>
      <c r="O34" s="193"/>
      <c r="P34" s="193"/>
      <c r="Q34" s="193"/>
      <c r="R34" s="193"/>
      <c r="S34" s="193"/>
      <c r="T34" s="193"/>
      <c r="U34" s="193"/>
      <c r="V34" s="193"/>
      <c r="W34" s="193"/>
      <c r="X34" s="193"/>
    </row>
    <row r="35" spans="1:24" ht="15" customHeight="1" x14ac:dyDescent="0.2">
      <c r="A35" s="46" t="s">
        <v>17</v>
      </c>
      <c r="B35" s="41" t="s">
        <v>64</v>
      </c>
      <c r="C35" s="41"/>
      <c r="D35" s="41"/>
      <c r="E35" s="41"/>
      <c r="F35" s="41"/>
      <c r="G35" s="41"/>
      <c r="H35" s="41"/>
      <c r="I35" s="41"/>
      <c r="J35" s="41"/>
      <c r="K35" s="41"/>
      <c r="L35" s="41"/>
      <c r="M35" s="216"/>
      <c r="N35" s="216"/>
      <c r="O35" s="216"/>
      <c r="P35" s="216"/>
      <c r="Q35" s="216"/>
      <c r="R35" s="216"/>
      <c r="S35" s="216"/>
      <c r="T35" s="216"/>
      <c r="U35" s="216"/>
      <c r="V35" s="216"/>
      <c r="W35" s="216"/>
      <c r="X35" s="217"/>
    </row>
    <row r="36" spans="1:24" ht="15" customHeight="1" x14ac:dyDescent="0.2">
      <c r="A36" s="47"/>
      <c r="B36" s="42" t="s">
        <v>68</v>
      </c>
      <c r="C36" s="42"/>
      <c r="D36" s="42"/>
      <c r="E36" s="42"/>
      <c r="F36" s="42"/>
      <c r="G36" s="42"/>
      <c r="H36" s="42"/>
      <c r="I36" s="256"/>
      <c r="J36" s="42"/>
      <c r="K36" s="42"/>
      <c r="L36" s="42"/>
      <c r="M36" s="42"/>
      <c r="N36" s="42"/>
      <c r="O36" s="42"/>
      <c r="P36" s="42"/>
      <c r="Q36" s="42"/>
      <c r="R36" s="42"/>
      <c r="S36" s="42"/>
      <c r="T36" s="42"/>
      <c r="U36" s="42"/>
      <c r="V36" s="42"/>
      <c r="W36" s="42"/>
      <c r="X36" s="43"/>
    </row>
    <row r="37" spans="1:24" ht="15" customHeight="1" x14ac:dyDescent="0.2">
      <c r="A37" s="47"/>
      <c r="B37" s="42" t="s">
        <v>65</v>
      </c>
      <c r="C37" s="42"/>
      <c r="D37" s="42"/>
      <c r="E37" s="42"/>
      <c r="F37" s="42"/>
      <c r="G37" s="42"/>
      <c r="H37" s="42"/>
      <c r="I37" s="42"/>
      <c r="J37" s="42"/>
      <c r="K37" s="42"/>
      <c r="L37" s="42"/>
      <c r="M37" s="42"/>
      <c r="N37" s="42"/>
      <c r="O37" s="42"/>
      <c r="P37" s="42"/>
      <c r="Q37" s="42"/>
      <c r="R37" s="42"/>
      <c r="S37" s="42"/>
      <c r="T37" s="42"/>
      <c r="U37" s="42"/>
      <c r="V37" s="42"/>
      <c r="W37" s="42"/>
      <c r="X37" s="43"/>
    </row>
    <row r="38" spans="1:24" ht="15" customHeight="1" x14ac:dyDescent="0.2">
      <c r="A38" s="47"/>
      <c r="B38" s="160" t="s">
        <v>66</v>
      </c>
      <c r="C38" s="39"/>
      <c r="D38" s="39"/>
      <c r="E38" s="39"/>
      <c r="F38" s="39"/>
      <c r="G38" s="39"/>
      <c r="H38" s="39"/>
      <c r="I38" s="39"/>
      <c r="J38" s="39"/>
      <c r="K38" s="39"/>
      <c r="L38" s="39"/>
      <c r="M38" s="39"/>
      <c r="N38" s="39"/>
      <c r="O38" s="39"/>
      <c r="P38" s="39"/>
      <c r="Q38" s="39"/>
      <c r="R38" s="39"/>
      <c r="S38" s="39"/>
      <c r="T38" s="39"/>
      <c r="U38" s="39"/>
      <c r="V38" s="39"/>
      <c r="W38" s="39"/>
      <c r="X38" s="40"/>
    </row>
    <row r="39" spans="1:24" ht="15" customHeight="1" x14ac:dyDescent="0.2">
      <c r="A39" s="47"/>
      <c r="B39" s="214" t="s">
        <v>69</v>
      </c>
      <c r="C39" s="214"/>
      <c r="D39" s="214"/>
      <c r="E39" s="214"/>
      <c r="F39" s="214"/>
      <c r="G39" s="214"/>
      <c r="H39" s="214"/>
      <c r="I39" s="214"/>
      <c r="J39" s="214"/>
      <c r="K39" s="214"/>
      <c r="L39" s="214"/>
      <c r="M39" s="214"/>
      <c r="N39" s="214"/>
      <c r="O39" s="214"/>
      <c r="P39" s="214"/>
      <c r="Q39" s="214"/>
      <c r="R39" s="214"/>
      <c r="S39" s="214"/>
      <c r="T39" s="214"/>
      <c r="U39" s="214"/>
      <c r="V39" s="214"/>
      <c r="W39" s="214"/>
      <c r="X39" s="215"/>
    </row>
    <row r="40" spans="1:24" ht="15" customHeight="1" x14ac:dyDescent="0.2">
      <c r="A40" s="256"/>
      <c r="B40" s="42" t="s">
        <v>75</v>
      </c>
      <c r="C40" s="160"/>
      <c r="D40" s="160"/>
      <c r="E40" s="160"/>
      <c r="F40" s="160"/>
      <c r="G40" s="160"/>
      <c r="H40" s="160"/>
      <c r="I40" s="160"/>
      <c r="J40" s="160"/>
      <c r="K40" s="160"/>
      <c r="L40" s="160"/>
      <c r="M40" s="160"/>
      <c r="N40" s="160"/>
      <c r="O40" s="160"/>
      <c r="P40" s="160"/>
      <c r="Q40" s="160"/>
      <c r="R40" s="160"/>
      <c r="S40" s="160"/>
      <c r="T40" s="160"/>
      <c r="U40" s="160"/>
      <c r="V40" s="160"/>
      <c r="W40" s="160"/>
      <c r="X40" s="161"/>
    </row>
    <row r="41" spans="1:24" ht="15" customHeight="1" x14ac:dyDescent="0.2">
      <c r="A41" s="48" t="s">
        <v>76</v>
      </c>
      <c r="B41" s="21"/>
      <c r="C41" s="21"/>
      <c r="D41" s="21"/>
      <c r="E41" s="21"/>
      <c r="F41" s="21"/>
      <c r="G41" s="21"/>
      <c r="H41" s="21"/>
      <c r="I41" s="21"/>
      <c r="J41" s="21"/>
      <c r="K41" s="21"/>
      <c r="L41" s="21"/>
      <c r="M41" s="21"/>
      <c r="N41" s="21"/>
      <c r="O41" s="21"/>
      <c r="P41" s="21"/>
      <c r="Q41" s="21"/>
      <c r="R41" s="21"/>
      <c r="S41" s="21"/>
      <c r="T41" s="21"/>
      <c r="U41" s="21"/>
      <c r="V41" s="21"/>
      <c r="W41" s="195" t="s">
        <v>67</v>
      </c>
      <c r="X41" s="196"/>
    </row>
    <row r="42" spans="1:24" x14ac:dyDescent="0.2">
      <c r="A42" s="14"/>
      <c r="B42" s="15"/>
      <c r="C42" s="15"/>
      <c r="D42" s="15"/>
      <c r="E42" s="15"/>
      <c r="F42" s="15"/>
      <c r="G42" s="15"/>
      <c r="H42" s="15"/>
      <c r="I42" s="15"/>
      <c r="J42" s="15"/>
      <c r="K42" s="15"/>
      <c r="L42" s="15"/>
      <c r="M42" s="15"/>
      <c r="N42" s="15"/>
      <c r="O42" s="15"/>
      <c r="P42" s="15"/>
      <c r="Q42" s="15"/>
      <c r="R42" s="15"/>
      <c r="S42" s="15"/>
      <c r="T42" s="15"/>
      <c r="U42" s="15"/>
      <c r="V42" s="15"/>
      <c r="W42" s="15"/>
      <c r="X42" s="16"/>
    </row>
    <row r="43" spans="1:24" x14ac:dyDescent="0.2">
      <c r="A43" s="17"/>
      <c r="B43" s="2"/>
      <c r="C43" s="2"/>
      <c r="D43" s="2"/>
      <c r="E43" s="2"/>
      <c r="F43" s="2"/>
      <c r="G43" s="2"/>
      <c r="H43" s="2"/>
      <c r="I43" s="2"/>
      <c r="J43" s="2"/>
      <c r="K43" s="2"/>
      <c r="L43" s="2"/>
      <c r="M43" s="2"/>
      <c r="N43" s="2"/>
      <c r="O43" s="2"/>
      <c r="P43" s="2"/>
      <c r="Q43" s="2"/>
      <c r="R43" s="2"/>
      <c r="S43" s="2"/>
      <c r="T43" s="2"/>
      <c r="U43" s="2"/>
      <c r="V43" s="2"/>
      <c r="W43" s="2"/>
      <c r="X43" s="18"/>
    </row>
    <row r="44" spans="1:24" x14ac:dyDescent="0.2">
      <c r="A44" s="17"/>
      <c r="B44" s="2"/>
      <c r="C44" s="2"/>
      <c r="D44" s="2"/>
      <c r="E44" s="2"/>
      <c r="F44" s="2"/>
      <c r="G44" s="2"/>
      <c r="H44" s="2"/>
      <c r="I44" s="2"/>
      <c r="J44" s="2"/>
      <c r="K44" s="2"/>
      <c r="L44" s="2"/>
      <c r="M44" s="2"/>
      <c r="N44" s="2"/>
      <c r="O44" s="2"/>
      <c r="P44" s="2"/>
      <c r="Q44" s="2"/>
      <c r="R44" s="2"/>
      <c r="S44" s="2"/>
      <c r="T44" s="2"/>
      <c r="U44" s="2"/>
      <c r="V44" s="2"/>
      <c r="W44" s="2"/>
      <c r="X44" s="18"/>
    </row>
    <row r="45" spans="1:24" x14ac:dyDescent="0.2">
      <c r="A45" s="17"/>
      <c r="B45" s="2"/>
      <c r="C45" s="2"/>
      <c r="D45" s="2"/>
      <c r="E45" s="2"/>
      <c r="F45" s="2"/>
      <c r="G45" s="2"/>
      <c r="H45" s="2"/>
      <c r="I45" s="2"/>
      <c r="J45" s="2"/>
      <c r="K45" s="2"/>
      <c r="L45" s="2"/>
      <c r="M45" s="2"/>
      <c r="N45" s="2"/>
      <c r="O45" s="2"/>
      <c r="P45" s="2"/>
      <c r="Q45" s="2"/>
      <c r="R45" s="2"/>
      <c r="S45" s="2"/>
      <c r="T45" s="2"/>
      <c r="U45" s="2"/>
      <c r="V45" s="2"/>
      <c r="W45" s="2"/>
      <c r="X45" s="18"/>
    </row>
    <row r="46" spans="1:24" ht="15" x14ac:dyDescent="0.25">
      <c r="A46" s="188" t="s">
        <v>10</v>
      </c>
      <c r="B46" s="188"/>
      <c r="C46" s="188"/>
      <c r="D46" s="188"/>
      <c r="E46" s="188"/>
      <c r="F46" s="188"/>
      <c r="G46" s="188"/>
      <c r="H46" s="188"/>
      <c r="I46" s="188"/>
      <c r="J46" s="188"/>
      <c r="K46" s="188"/>
      <c r="L46" s="188"/>
      <c r="M46" s="188"/>
      <c r="N46" s="188"/>
      <c r="O46" s="188"/>
      <c r="P46" s="188"/>
      <c r="Q46" s="188"/>
      <c r="R46" s="188"/>
      <c r="S46" s="188"/>
      <c r="T46" s="188"/>
      <c r="U46" s="188"/>
      <c r="V46" s="188"/>
      <c r="W46" s="188"/>
      <c r="X46" s="188"/>
    </row>
    <row r="47" spans="1:24" ht="15.75" x14ac:dyDescent="0.2">
      <c r="A47" s="189" t="s">
        <v>184</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row>
    <row r="48" spans="1:24" ht="15" customHeight="1" x14ac:dyDescent="0.2">
      <c r="A48" s="184" t="s">
        <v>21</v>
      </c>
      <c r="B48" s="184"/>
      <c r="C48" s="184"/>
      <c r="D48" s="184"/>
      <c r="E48" s="184"/>
      <c r="F48" s="197" t="s">
        <v>73</v>
      </c>
      <c r="G48" s="197"/>
      <c r="H48" s="197"/>
      <c r="I48" s="197"/>
      <c r="J48" s="197"/>
      <c r="K48" s="197"/>
      <c r="L48" s="197"/>
      <c r="M48" s="197"/>
      <c r="N48" s="197"/>
      <c r="O48" s="197"/>
      <c r="P48" s="197"/>
      <c r="Q48" s="197"/>
      <c r="R48" s="197"/>
      <c r="S48" s="197"/>
      <c r="T48" s="197"/>
      <c r="U48" s="197"/>
      <c r="V48" s="197"/>
      <c r="W48" s="197"/>
      <c r="X48" s="197"/>
    </row>
    <row r="49" spans="1:24" ht="15.75" x14ac:dyDescent="0.3">
      <c r="A49" s="198" t="s">
        <v>129</v>
      </c>
      <c r="B49" s="198"/>
      <c r="C49" s="198"/>
      <c r="D49" s="198"/>
      <c r="E49" s="198"/>
      <c r="F49" s="182"/>
      <c r="G49" s="182"/>
      <c r="H49" s="182"/>
      <c r="I49" s="182"/>
      <c r="J49" s="182"/>
      <c r="K49" s="182"/>
      <c r="L49" s="182"/>
      <c r="M49" s="182"/>
      <c r="N49" s="182"/>
      <c r="O49" s="182"/>
      <c r="P49" s="182"/>
      <c r="Q49" s="182"/>
      <c r="R49" s="182"/>
      <c r="S49" s="182"/>
      <c r="T49" s="182"/>
      <c r="U49" s="182"/>
      <c r="V49" s="182"/>
      <c r="W49" s="182"/>
      <c r="X49" s="182"/>
    </row>
    <row r="50" spans="1:24" x14ac:dyDescent="0.2">
      <c r="A50" s="17"/>
      <c r="B50" s="2"/>
      <c r="C50" s="2"/>
      <c r="D50" s="2"/>
      <c r="E50" s="2"/>
      <c r="F50" s="2"/>
      <c r="G50" s="2"/>
      <c r="H50" s="2"/>
      <c r="I50" s="2"/>
      <c r="J50" s="2"/>
      <c r="K50" s="2"/>
      <c r="L50" s="2"/>
      <c r="M50" s="2"/>
      <c r="N50" s="2"/>
      <c r="O50" s="2"/>
      <c r="P50" s="2"/>
      <c r="Q50" s="2"/>
      <c r="R50" s="2"/>
      <c r="S50" s="2"/>
      <c r="T50" s="2"/>
      <c r="U50" s="2"/>
      <c r="V50" s="2"/>
      <c r="W50" s="2"/>
      <c r="X50" s="18"/>
    </row>
    <row r="51" spans="1:24" ht="15" customHeight="1" x14ac:dyDescent="0.2">
      <c r="A51" s="185" t="s">
        <v>22</v>
      </c>
      <c r="B51" s="185"/>
      <c r="C51" s="185"/>
      <c r="D51" s="185"/>
      <c r="E51" s="185"/>
      <c r="F51" s="185"/>
      <c r="G51" s="185"/>
      <c r="H51" s="185"/>
      <c r="I51" s="185"/>
      <c r="J51" s="185"/>
      <c r="K51" s="185"/>
      <c r="L51" s="185"/>
      <c r="M51" s="185"/>
      <c r="N51" s="185"/>
      <c r="O51" s="185"/>
      <c r="P51" s="185"/>
      <c r="Q51" s="185"/>
      <c r="R51" s="185"/>
      <c r="S51" s="185"/>
      <c r="T51" s="185"/>
      <c r="U51" s="185"/>
      <c r="V51" s="185"/>
      <c r="W51" s="185"/>
      <c r="X51" s="185"/>
    </row>
    <row r="52" spans="1:24" ht="15" customHeight="1" x14ac:dyDescent="0.2">
      <c r="A52" s="186" t="s">
        <v>70</v>
      </c>
      <c r="B52" s="186"/>
      <c r="C52" s="186"/>
      <c r="D52" s="186"/>
      <c r="E52" s="186"/>
      <c r="F52" s="186"/>
      <c r="G52" s="186"/>
      <c r="H52" s="186"/>
      <c r="I52" s="186"/>
      <c r="J52" s="186"/>
      <c r="K52" s="186"/>
      <c r="L52" s="186"/>
      <c r="M52" s="186"/>
      <c r="N52" s="186"/>
      <c r="O52" s="186"/>
      <c r="P52" s="186"/>
      <c r="Q52" s="186"/>
      <c r="R52" s="186"/>
      <c r="S52" s="186"/>
      <c r="T52" s="186"/>
      <c r="U52" s="186"/>
      <c r="V52" s="186"/>
      <c r="W52" s="186"/>
      <c r="X52" s="186"/>
    </row>
    <row r="53" spans="1:24" ht="15" customHeight="1" x14ac:dyDescent="0.2">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row>
    <row r="54" spans="1:24" ht="15" customHeight="1" x14ac:dyDescent="0.2">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row>
    <row r="55" spans="1:24" ht="15" customHeight="1" x14ac:dyDescent="0.2">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row>
    <row r="56" spans="1:24" ht="15" customHeight="1" x14ac:dyDescent="0.2">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row>
    <row r="57" spans="1:24" ht="15" customHeight="1" x14ac:dyDescent="0.2">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row>
    <row r="58" spans="1:24" ht="15.75" customHeight="1" x14ac:dyDescent="0.2">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row>
    <row r="59" spans="1:24" x14ac:dyDescent="0.2">
      <c r="A59" s="185" t="s">
        <v>23</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row>
    <row r="60" spans="1:24" ht="14.25" customHeight="1" x14ac:dyDescent="0.2">
      <c r="A60" s="186" t="s">
        <v>71</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row>
    <row r="61" spans="1:24" x14ac:dyDescent="0.2">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row>
    <row r="62" spans="1:24" x14ac:dyDescent="0.2">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row>
    <row r="63" spans="1:24" x14ac:dyDescent="0.2">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row>
    <row r="64" spans="1:24" x14ac:dyDescent="0.2">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row>
    <row r="65" spans="1:24" x14ac:dyDescent="0.2">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row>
    <row r="66" spans="1:24" x14ac:dyDescent="0.2">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row>
    <row r="67" spans="1:24" ht="15.75" customHeight="1" x14ac:dyDescent="0.2">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row>
    <row r="68" spans="1:24" x14ac:dyDescent="0.2">
      <c r="A68" s="185" t="s">
        <v>24</v>
      </c>
      <c r="B68" s="185"/>
      <c r="C68" s="185"/>
      <c r="D68" s="185"/>
      <c r="E68" s="185"/>
      <c r="F68" s="185"/>
      <c r="G68" s="185"/>
      <c r="H68" s="185"/>
      <c r="I68" s="185"/>
      <c r="J68" s="185"/>
      <c r="K68" s="185"/>
      <c r="L68" s="185"/>
      <c r="M68" s="185"/>
      <c r="N68" s="185"/>
      <c r="O68" s="185"/>
      <c r="P68" s="185"/>
      <c r="Q68" s="185"/>
      <c r="R68" s="185"/>
      <c r="S68" s="185"/>
      <c r="T68" s="185"/>
      <c r="U68" s="185"/>
      <c r="V68" s="185"/>
      <c r="W68" s="185"/>
      <c r="X68" s="185"/>
    </row>
    <row r="69" spans="1:24" x14ac:dyDescent="0.2">
      <c r="A69" s="186" t="s">
        <v>38</v>
      </c>
      <c r="B69" s="186"/>
      <c r="C69" s="186"/>
      <c r="D69" s="186"/>
      <c r="E69" s="186"/>
      <c r="F69" s="186"/>
      <c r="G69" s="186"/>
      <c r="H69" s="186"/>
      <c r="I69" s="186"/>
      <c r="J69" s="186"/>
      <c r="K69" s="186"/>
      <c r="L69" s="186"/>
      <c r="M69" s="186"/>
      <c r="N69" s="186"/>
      <c r="O69" s="186"/>
      <c r="P69" s="186"/>
      <c r="Q69" s="186"/>
      <c r="R69" s="186"/>
      <c r="S69" s="186"/>
      <c r="T69" s="186"/>
      <c r="U69" s="186"/>
      <c r="V69" s="186"/>
      <c r="W69" s="186"/>
      <c r="X69" s="186"/>
    </row>
    <row r="70" spans="1:24" x14ac:dyDescent="0.2">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row>
    <row r="71" spans="1:24" x14ac:dyDescent="0.2">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row>
    <row r="72" spans="1:24" x14ac:dyDescent="0.2">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row>
    <row r="73" spans="1:24" x14ac:dyDescent="0.2">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row>
    <row r="74" spans="1:24" x14ac:dyDescent="0.2">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row>
    <row r="75" spans="1:24" ht="15" customHeight="1" x14ac:dyDescent="0.2">
      <c r="A75" s="199" t="s">
        <v>17</v>
      </c>
      <c r="B75" s="202"/>
      <c r="C75" s="202"/>
      <c r="D75" s="202"/>
      <c r="E75" s="202"/>
      <c r="F75" s="202"/>
      <c r="G75" s="202"/>
      <c r="H75" s="202"/>
      <c r="I75" s="202"/>
      <c r="J75" s="202"/>
      <c r="K75" s="202"/>
      <c r="L75" s="202"/>
      <c r="M75" s="202"/>
      <c r="N75" s="202"/>
      <c r="O75" s="202"/>
      <c r="P75" s="202"/>
      <c r="Q75" s="202"/>
      <c r="R75" s="202"/>
      <c r="S75" s="202"/>
      <c r="T75" s="202"/>
      <c r="U75" s="202"/>
      <c r="V75" s="202"/>
      <c r="W75" s="202"/>
      <c r="X75" s="203"/>
    </row>
    <row r="76" spans="1:24" x14ac:dyDescent="0.2">
      <c r="A76" s="200"/>
      <c r="B76" s="2"/>
      <c r="C76" s="2"/>
      <c r="D76" s="2"/>
      <c r="E76" s="3"/>
      <c r="F76" s="3"/>
      <c r="G76" s="3"/>
      <c r="H76" s="3"/>
      <c r="I76" s="2"/>
      <c r="J76" s="2"/>
      <c r="K76" s="2"/>
      <c r="L76" s="2"/>
      <c r="M76" s="3"/>
      <c r="N76" s="3"/>
      <c r="O76" s="3"/>
      <c r="P76" s="3"/>
      <c r="Q76" s="3"/>
      <c r="R76" s="3"/>
      <c r="S76" s="3"/>
      <c r="T76" s="3"/>
      <c r="U76" s="2"/>
      <c r="V76" s="2"/>
      <c r="W76" s="2"/>
      <c r="X76" s="18"/>
    </row>
    <row r="77" spans="1:24" x14ac:dyDescent="0.2">
      <c r="A77" s="200"/>
      <c r="B77" s="2"/>
      <c r="C77" s="2"/>
      <c r="D77" s="2"/>
      <c r="E77" s="3"/>
      <c r="F77" s="3"/>
      <c r="G77" s="3"/>
      <c r="H77" s="3"/>
      <c r="I77" s="2"/>
      <c r="J77" s="2"/>
      <c r="K77" s="2"/>
      <c r="L77" s="2"/>
      <c r="M77" s="3"/>
      <c r="N77" s="3"/>
      <c r="O77" s="3"/>
      <c r="P77" s="3"/>
      <c r="Q77" s="3"/>
      <c r="R77" s="3"/>
      <c r="S77" s="3"/>
      <c r="T77" s="3"/>
      <c r="U77" s="2"/>
      <c r="V77" s="2"/>
      <c r="W77" s="2"/>
      <c r="X77" s="18"/>
    </row>
    <row r="78" spans="1:24" x14ac:dyDescent="0.2">
      <c r="A78" s="200"/>
      <c r="B78" s="7"/>
      <c r="C78" s="2"/>
      <c r="D78" s="2"/>
      <c r="E78" s="2"/>
      <c r="F78" s="2"/>
      <c r="G78" s="2"/>
      <c r="H78" s="2"/>
      <c r="I78" s="2"/>
      <c r="J78" s="2"/>
      <c r="K78" s="2"/>
      <c r="L78" s="2"/>
      <c r="M78" s="3"/>
      <c r="N78" s="3"/>
      <c r="O78" s="3"/>
      <c r="P78" s="3"/>
      <c r="Q78" s="3"/>
      <c r="R78" s="3"/>
      <c r="S78" s="3"/>
      <c r="T78" s="3"/>
      <c r="U78" s="2"/>
      <c r="V78" s="2"/>
      <c r="W78" s="2"/>
      <c r="X78" s="18"/>
    </row>
    <row r="79" spans="1:24" x14ac:dyDescent="0.2">
      <c r="A79" s="201"/>
      <c r="B79" s="19"/>
      <c r="C79" s="19"/>
      <c r="D79" s="19"/>
      <c r="E79" s="19"/>
      <c r="F79" s="19"/>
      <c r="G79" s="19"/>
      <c r="H79" s="19"/>
      <c r="I79" s="19"/>
      <c r="J79" s="20"/>
      <c r="K79" s="19"/>
      <c r="L79" s="19"/>
      <c r="M79" s="21"/>
      <c r="N79" s="21"/>
      <c r="O79" s="21"/>
      <c r="P79" s="21"/>
      <c r="Q79" s="21"/>
      <c r="R79" s="21"/>
      <c r="S79" s="21"/>
      <c r="T79" s="21"/>
      <c r="U79" s="19"/>
      <c r="V79" s="19"/>
      <c r="W79" s="195" t="s">
        <v>20</v>
      </c>
      <c r="X79" s="196"/>
    </row>
  </sheetData>
  <mergeCells count="69">
    <mergeCell ref="M35:X35"/>
    <mergeCell ref="G20:X20"/>
    <mergeCell ref="G23:X23"/>
    <mergeCell ref="G21:X21"/>
    <mergeCell ref="G22:X22"/>
    <mergeCell ref="W79:X79"/>
    <mergeCell ref="A48:E48"/>
    <mergeCell ref="F48:X48"/>
    <mergeCell ref="A49:E49"/>
    <mergeCell ref="F49:X49"/>
    <mergeCell ref="A51:X51"/>
    <mergeCell ref="A59:X59"/>
    <mergeCell ref="A68:X68"/>
    <mergeCell ref="A69:X74"/>
    <mergeCell ref="A52:X58"/>
    <mergeCell ref="A60:X67"/>
    <mergeCell ref="A75:A79"/>
    <mergeCell ref="B75:X75"/>
    <mergeCell ref="A46:X46"/>
    <mergeCell ref="A47:X47"/>
    <mergeCell ref="M24:X24"/>
    <mergeCell ref="M25:X34"/>
    <mergeCell ref="A19:F19"/>
    <mergeCell ref="A20:F23"/>
    <mergeCell ref="G19:X19"/>
    <mergeCell ref="W41:X41"/>
    <mergeCell ref="A24:L24"/>
    <mergeCell ref="B39:X39"/>
    <mergeCell ref="A5:X5"/>
    <mergeCell ref="A6:X6"/>
    <mergeCell ref="E8:H8"/>
    <mergeCell ref="E9:H9"/>
    <mergeCell ref="E10:H10"/>
    <mergeCell ref="A8:D8"/>
    <mergeCell ref="I9:K9"/>
    <mergeCell ref="I10:K10"/>
    <mergeCell ref="A9:D9"/>
    <mergeCell ref="A10:D10"/>
    <mergeCell ref="A25:A26"/>
    <mergeCell ref="L8:X8"/>
    <mergeCell ref="L9:X9"/>
    <mergeCell ref="T10:X10"/>
    <mergeCell ref="Q10:S10"/>
    <mergeCell ref="L10:P10"/>
    <mergeCell ref="R12:X12"/>
    <mergeCell ref="K12:Q12"/>
    <mergeCell ref="K13:Q18"/>
    <mergeCell ref="I8:K8"/>
    <mergeCell ref="A12:J12"/>
    <mergeCell ref="A13:J18"/>
    <mergeCell ref="R13:X18"/>
    <mergeCell ref="A33:L34"/>
    <mergeCell ref="B25:C25"/>
    <mergeCell ref="D25:E25"/>
    <mergeCell ref="F25:G25"/>
    <mergeCell ref="K25:L26"/>
    <mergeCell ref="H25:J26"/>
    <mergeCell ref="H27:J27"/>
    <mergeCell ref="H28:J28"/>
    <mergeCell ref="H29:J29"/>
    <mergeCell ref="H30:J30"/>
    <mergeCell ref="H31:J31"/>
    <mergeCell ref="H32:J32"/>
    <mergeCell ref="K27:L27"/>
    <mergeCell ref="K28:L28"/>
    <mergeCell ref="K29:L29"/>
    <mergeCell ref="K30:L30"/>
    <mergeCell ref="K31:L31"/>
    <mergeCell ref="K32:L32"/>
  </mergeCells>
  <printOptions horizontalCentered="1"/>
  <pageMargins left="0.27559055118110237" right="0.15748031496062992" top="0.15748031496062992" bottom="0.15748031496062992" header="0.31496062992125984" footer="0.31496062992125984"/>
  <pageSetup scale="92" fitToHeight="0" orientation="landscape" r:id="rId1"/>
  <rowBreaks count="1" manualBreakCount="1">
    <brk id="41" max="23" man="1"/>
  </rowBreaks>
  <ignoredErrors>
    <ignoredError sqref="E8"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Q316"/>
  <sheetViews>
    <sheetView workbookViewId="0">
      <selection activeCell="I19" sqref="I19"/>
    </sheetView>
  </sheetViews>
  <sheetFormatPr baseColWidth="10" defaultColWidth="11.42578125" defaultRowHeight="15" x14ac:dyDescent="0.25"/>
  <cols>
    <col min="7" max="8" width="11.42578125" style="6"/>
    <col min="14" max="14" width="16.140625" customWidth="1"/>
  </cols>
  <sheetData>
    <row r="1" spans="1:17" x14ac:dyDescent="0.25">
      <c r="A1" s="4">
        <v>43221</v>
      </c>
      <c r="B1" s="4">
        <v>43252</v>
      </c>
      <c r="C1" s="4">
        <v>43282</v>
      </c>
      <c r="D1" s="4">
        <v>43313</v>
      </c>
      <c r="E1" s="4">
        <v>43344</v>
      </c>
      <c r="F1" s="4">
        <v>43374</v>
      </c>
      <c r="G1" s="5">
        <v>43405</v>
      </c>
      <c r="H1" s="5">
        <v>43435</v>
      </c>
      <c r="J1" s="4">
        <v>43466</v>
      </c>
      <c r="K1" s="4">
        <v>43497</v>
      </c>
      <c r="L1" s="4">
        <v>43525</v>
      </c>
      <c r="M1" s="4">
        <v>43556</v>
      </c>
    </row>
    <row r="2" spans="1:17" ht="18.75" x14ac:dyDescent="0.25">
      <c r="A2" s="8">
        <v>39</v>
      </c>
      <c r="B2" s="8">
        <v>50</v>
      </c>
      <c r="C2" s="8">
        <v>34</v>
      </c>
      <c r="D2" s="8">
        <v>31</v>
      </c>
      <c r="E2" s="8">
        <v>33</v>
      </c>
      <c r="F2" s="8">
        <v>18</v>
      </c>
      <c r="G2" s="8">
        <v>28</v>
      </c>
      <c r="H2" s="8">
        <v>31</v>
      </c>
      <c r="I2" s="8"/>
      <c r="J2" s="8">
        <v>26</v>
      </c>
      <c r="K2" s="8">
        <v>40</v>
      </c>
      <c r="L2" s="8">
        <v>55</v>
      </c>
      <c r="M2" s="8">
        <v>51</v>
      </c>
      <c r="N2" s="9" t="s">
        <v>34</v>
      </c>
      <c r="O2">
        <f>(25196/4)/147</f>
        <v>42.85034013605442</v>
      </c>
    </row>
    <row r="3" spans="1:17" x14ac:dyDescent="0.25">
      <c r="A3" s="8">
        <v>29</v>
      </c>
      <c r="B3" s="8">
        <v>50</v>
      </c>
      <c r="C3" s="8">
        <v>36</v>
      </c>
      <c r="D3" s="8">
        <v>35</v>
      </c>
      <c r="E3" s="8">
        <v>30</v>
      </c>
      <c r="F3" s="8">
        <v>15</v>
      </c>
      <c r="G3" s="8">
        <v>24</v>
      </c>
      <c r="H3" s="8">
        <v>15</v>
      </c>
      <c r="I3" s="8"/>
      <c r="J3" s="8">
        <v>28</v>
      </c>
      <c r="K3" s="8">
        <v>44</v>
      </c>
      <c r="L3" s="8">
        <v>26</v>
      </c>
      <c r="M3" s="8">
        <v>20</v>
      </c>
      <c r="N3" s="8"/>
    </row>
    <row r="4" spans="1:17" x14ac:dyDescent="0.25">
      <c r="A4" s="8">
        <v>38</v>
      </c>
      <c r="B4" s="8">
        <v>46</v>
      </c>
      <c r="C4" s="8">
        <v>29</v>
      </c>
      <c r="D4" s="8">
        <v>34</v>
      </c>
      <c r="E4" s="8">
        <v>26</v>
      </c>
      <c r="F4" s="8">
        <v>14</v>
      </c>
      <c r="G4" s="8">
        <v>11</v>
      </c>
      <c r="H4" s="8">
        <v>16</v>
      </c>
      <c r="I4" s="8"/>
      <c r="J4" s="8">
        <v>22</v>
      </c>
      <c r="K4" s="8">
        <v>45</v>
      </c>
      <c r="L4" s="8">
        <v>30</v>
      </c>
      <c r="M4" s="8">
        <v>25</v>
      </c>
      <c r="N4" s="8"/>
      <c r="O4" t="s">
        <v>14</v>
      </c>
    </row>
    <row r="5" spans="1:17" x14ac:dyDescent="0.25">
      <c r="A5" s="8">
        <v>30</v>
      </c>
      <c r="B5" s="8">
        <v>45</v>
      </c>
      <c r="C5" s="8">
        <v>25</v>
      </c>
      <c r="D5" s="8">
        <v>24</v>
      </c>
      <c r="E5" s="8">
        <v>20</v>
      </c>
      <c r="F5" s="8">
        <v>9</v>
      </c>
      <c r="G5" s="8">
        <v>19</v>
      </c>
      <c r="H5" s="8">
        <v>29</v>
      </c>
      <c r="I5" s="8"/>
      <c r="J5" s="8">
        <v>31</v>
      </c>
      <c r="K5" s="8">
        <v>44</v>
      </c>
      <c r="L5" s="8">
        <v>38</v>
      </c>
      <c r="M5" s="8">
        <v>25</v>
      </c>
      <c r="N5" s="8"/>
      <c r="O5" s="229" t="s">
        <v>15</v>
      </c>
      <c r="P5" s="230"/>
      <c r="Q5" s="230"/>
    </row>
    <row r="6" spans="1:17" x14ac:dyDescent="0.25">
      <c r="A6" s="8">
        <v>26</v>
      </c>
      <c r="B6" s="8">
        <v>48</v>
      </c>
      <c r="C6" s="8">
        <v>19</v>
      </c>
      <c r="D6" s="8">
        <v>22</v>
      </c>
      <c r="E6" s="8">
        <v>19</v>
      </c>
      <c r="F6" s="8">
        <v>16</v>
      </c>
      <c r="G6" s="8">
        <v>16</v>
      </c>
      <c r="H6" s="8">
        <v>18</v>
      </c>
      <c r="I6" s="8"/>
      <c r="J6" s="8">
        <v>41</v>
      </c>
      <c r="K6" s="8">
        <v>36</v>
      </c>
      <c r="L6" s="8">
        <v>25</v>
      </c>
      <c r="M6" s="8">
        <v>25</v>
      </c>
      <c r="N6" s="8"/>
      <c r="O6" t="s">
        <v>16</v>
      </c>
    </row>
    <row r="7" spans="1:17" x14ac:dyDescent="0.25">
      <c r="A7" s="8">
        <v>48</v>
      </c>
      <c r="B7" s="8">
        <v>50</v>
      </c>
      <c r="C7" s="8">
        <v>50</v>
      </c>
      <c r="D7" s="8">
        <v>38</v>
      </c>
      <c r="E7" s="8">
        <v>35</v>
      </c>
      <c r="F7" s="8">
        <v>27</v>
      </c>
      <c r="G7" s="8">
        <v>51</v>
      </c>
      <c r="H7" s="8">
        <v>38</v>
      </c>
      <c r="I7" s="8"/>
      <c r="J7" s="8">
        <v>60</v>
      </c>
      <c r="K7" s="8">
        <v>55</v>
      </c>
      <c r="L7" s="8">
        <v>60</v>
      </c>
      <c r="M7" s="8">
        <v>59</v>
      </c>
      <c r="N7" s="8"/>
    </row>
    <row r="8" spans="1:17" x14ac:dyDescent="0.25">
      <c r="A8" s="8">
        <v>26</v>
      </c>
      <c r="B8" s="8">
        <v>55</v>
      </c>
      <c r="C8" s="8">
        <v>47</v>
      </c>
      <c r="D8" s="8">
        <v>35</v>
      </c>
      <c r="E8" s="8">
        <v>40</v>
      </c>
      <c r="F8" s="8">
        <v>23</v>
      </c>
      <c r="G8" s="8">
        <v>33</v>
      </c>
      <c r="H8" s="8">
        <v>38</v>
      </c>
      <c r="I8" s="8"/>
      <c r="J8" s="8">
        <v>60</v>
      </c>
      <c r="K8" s="8">
        <v>56</v>
      </c>
      <c r="L8" s="8">
        <v>33</v>
      </c>
      <c r="M8" s="8">
        <v>21</v>
      </c>
      <c r="N8" s="8"/>
    </row>
    <row r="9" spans="1:17" x14ac:dyDescent="0.25">
      <c r="A9" s="8">
        <v>37</v>
      </c>
      <c r="B9" s="8">
        <v>53</v>
      </c>
      <c r="C9" s="8">
        <v>18</v>
      </c>
      <c r="D9" s="8">
        <v>40</v>
      </c>
      <c r="E9" s="8">
        <v>30</v>
      </c>
      <c r="F9" s="8">
        <v>12</v>
      </c>
      <c r="G9" s="8">
        <v>44</v>
      </c>
      <c r="H9" s="8">
        <v>54</v>
      </c>
      <c r="I9" s="8"/>
      <c r="J9" s="8">
        <v>50</v>
      </c>
      <c r="K9" s="8">
        <v>59</v>
      </c>
      <c r="L9" s="8">
        <v>34</v>
      </c>
      <c r="M9" s="8">
        <v>21</v>
      </c>
      <c r="N9" s="8"/>
    </row>
    <row r="10" spans="1:17" x14ac:dyDescent="0.25">
      <c r="A10" s="8">
        <v>22</v>
      </c>
      <c r="B10" s="8">
        <v>49</v>
      </c>
      <c r="C10" s="8">
        <v>21</v>
      </c>
      <c r="D10" s="8">
        <v>27</v>
      </c>
      <c r="E10" s="8">
        <v>21</v>
      </c>
      <c r="F10" s="8">
        <v>6</v>
      </c>
      <c r="G10" s="8">
        <v>36</v>
      </c>
      <c r="H10" s="8">
        <v>45</v>
      </c>
      <c r="I10" s="8"/>
      <c r="J10" s="8">
        <v>53</v>
      </c>
      <c r="K10" s="8">
        <v>59</v>
      </c>
      <c r="L10" s="8">
        <v>39</v>
      </c>
      <c r="M10" s="8">
        <v>15</v>
      </c>
      <c r="N10" s="8"/>
    </row>
    <row r="11" spans="1:17" x14ac:dyDescent="0.25">
      <c r="A11" s="8">
        <v>20</v>
      </c>
      <c r="B11" s="8">
        <v>46</v>
      </c>
      <c r="C11" s="8">
        <v>14</v>
      </c>
      <c r="D11" s="8">
        <v>18</v>
      </c>
      <c r="E11" s="8">
        <v>24</v>
      </c>
      <c r="F11" s="8">
        <v>18</v>
      </c>
      <c r="G11" s="8">
        <v>23</v>
      </c>
      <c r="H11" s="8">
        <v>45</v>
      </c>
      <c r="I11" s="8"/>
      <c r="J11" s="8">
        <v>51</v>
      </c>
      <c r="K11" s="8">
        <v>59</v>
      </c>
      <c r="L11" s="8">
        <v>26</v>
      </c>
      <c r="M11" s="8">
        <v>21</v>
      </c>
      <c r="N11" s="8"/>
    </row>
    <row r="12" spans="1:17" x14ac:dyDescent="0.25">
      <c r="A12" s="8">
        <v>54</v>
      </c>
      <c r="B12" s="8">
        <v>75</v>
      </c>
      <c r="C12" s="8">
        <v>53</v>
      </c>
      <c r="D12" s="8">
        <v>50</v>
      </c>
      <c r="E12" s="8">
        <v>49</v>
      </c>
      <c r="F12" s="8">
        <v>48</v>
      </c>
      <c r="G12" s="8">
        <v>68</v>
      </c>
      <c r="H12" s="8">
        <v>53</v>
      </c>
      <c r="I12" s="8"/>
      <c r="J12" s="8">
        <v>93</v>
      </c>
      <c r="K12" s="8">
        <v>58</v>
      </c>
      <c r="L12" s="8">
        <v>78</v>
      </c>
      <c r="M12" s="8">
        <v>64</v>
      </c>
      <c r="N12" s="8"/>
    </row>
    <row r="13" spans="1:17" x14ac:dyDescent="0.25">
      <c r="A13" s="8">
        <v>32</v>
      </c>
      <c r="B13" s="8">
        <v>66</v>
      </c>
      <c r="C13" s="8">
        <v>39</v>
      </c>
      <c r="D13" s="8">
        <v>36</v>
      </c>
      <c r="E13" s="8">
        <v>33</v>
      </c>
      <c r="F13" s="8">
        <v>30</v>
      </c>
      <c r="G13" s="8">
        <v>60</v>
      </c>
      <c r="H13" s="8">
        <v>90</v>
      </c>
      <c r="I13" s="8"/>
      <c r="J13" s="8">
        <v>72</v>
      </c>
      <c r="K13" s="8">
        <v>53</v>
      </c>
      <c r="L13" s="8">
        <v>31</v>
      </c>
      <c r="M13" s="8">
        <v>38</v>
      </c>
      <c r="N13" s="8"/>
    </row>
    <row r="14" spans="1:17" x14ac:dyDescent="0.25">
      <c r="A14" s="8">
        <v>52</v>
      </c>
      <c r="B14" s="8">
        <v>55</v>
      </c>
      <c r="C14" s="8">
        <v>15</v>
      </c>
      <c r="D14" s="8">
        <v>43</v>
      </c>
      <c r="E14" s="8">
        <v>38</v>
      </c>
      <c r="F14" s="8">
        <v>25</v>
      </c>
      <c r="G14" s="8">
        <v>58</v>
      </c>
      <c r="H14" s="8">
        <v>80</v>
      </c>
      <c r="I14" s="8"/>
      <c r="J14" s="8">
        <v>69</v>
      </c>
      <c r="K14" s="8">
        <v>68</v>
      </c>
      <c r="L14" s="8">
        <v>34</v>
      </c>
      <c r="M14" s="8">
        <v>25</v>
      </c>
      <c r="N14" s="8"/>
    </row>
    <row r="15" spans="1:17" x14ac:dyDescent="0.25">
      <c r="A15" s="8">
        <v>39</v>
      </c>
      <c r="B15" s="8">
        <v>48</v>
      </c>
      <c r="C15" s="8">
        <v>24</v>
      </c>
      <c r="D15" s="8">
        <v>31</v>
      </c>
      <c r="E15" s="8">
        <v>24</v>
      </c>
      <c r="F15" s="8">
        <v>11</v>
      </c>
      <c r="G15" s="8">
        <v>59</v>
      </c>
      <c r="H15" s="8">
        <v>75</v>
      </c>
      <c r="I15" s="8"/>
      <c r="J15" s="8">
        <v>56</v>
      </c>
      <c r="K15" s="8">
        <v>59</v>
      </c>
      <c r="L15" s="8">
        <v>31</v>
      </c>
      <c r="M15" s="8">
        <v>29</v>
      </c>
      <c r="N15" s="8"/>
    </row>
    <row r="16" spans="1:17" x14ac:dyDescent="0.25">
      <c r="A16" s="8">
        <v>31</v>
      </c>
      <c r="B16" s="8">
        <v>58</v>
      </c>
      <c r="C16" s="8">
        <v>15</v>
      </c>
      <c r="D16" s="8">
        <v>23</v>
      </c>
      <c r="E16" s="8">
        <v>34</v>
      </c>
      <c r="F16" s="8">
        <v>19</v>
      </c>
      <c r="G16" s="8">
        <v>43</v>
      </c>
      <c r="H16" s="8">
        <v>54</v>
      </c>
      <c r="I16" s="8"/>
      <c r="J16" s="8">
        <v>44</v>
      </c>
      <c r="K16" s="8">
        <v>73</v>
      </c>
      <c r="L16" s="8">
        <v>33</v>
      </c>
      <c r="M16" s="8">
        <v>29</v>
      </c>
      <c r="N16" s="8"/>
    </row>
    <row r="17" spans="1:14" x14ac:dyDescent="0.25">
      <c r="A17" s="8">
        <v>36</v>
      </c>
      <c r="B17" s="8">
        <v>26</v>
      </c>
      <c r="C17" s="8">
        <v>21</v>
      </c>
      <c r="D17" s="8">
        <v>20</v>
      </c>
      <c r="E17" s="8">
        <v>23</v>
      </c>
      <c r="F17" s="8">
        <v>26</v>
      </c>
      <c r="G17" s="8">
        <v>33</v>
      </c>
      <c r="H17" s="8">
        <v>36</v>
      </c>
      <c r="I17" s="8"/>
      <c r="J17" s="8">
        <v>26</v>
      </c>
      <c r="K17" s="8">
        <v>14</v>
      </c>
      <c r="L17" s="8">
        <v>23</v>
      </c>
      <c r="M17" s="8">
        <v>29</v>
      </c>
      <c r="N17" s="8"/>
    </row>
    <row r="18" spans="1:14" x14ac:dyDescent="0.25">
      <c r="A18" s="8">
        <v>58</v>
      </c>
      <c r="B18" s="8">
        <v>85</v>
      </c>
      <c r="C18" s="8">
        <v>49</v>
      </c>
      <c r="D18" s="8">
        <v>60</v>
      </c>
      <c r="E18" s="8">
        <v>50</v>
      </c>
      <c r="F18" s="8">
        <v>74</v>
      </c>
      <c r="G18" s="8">
        <v>90</v>
      </c>
      <c r="H18" s="8">
        <v>59</v>
      </c>
      <c r="I18" s="8"/>
      <c r="J18" s="8">
        <v>81</v>
      </c>
      <c r="K18" s="8">
        <v>85</v>
      </c>
      <c r="L18" s="8">
        <v>65</v>
      </c>
      <c r="M18" s="8">
        <v>66</v>
      </c>
      <c r="N18" s="8"/>
    </row>
    <row r="19" spans="1:14" x14ac:dyDescent="0.25">
      <c r="A19" s="8">
        <v>43</v>
      </c>
      <c r="B19" s="8">
        <v>66</v>
      </c>
      <c r="C19" s="8">
        <v>37</v>
      </c>
      <c r="D19" s="8">
        <v>38</v>
      </c>
      <c r="E19" s="8">
        <v>46</v>
      </c>
      <c r="F19" s="8">
        <v>34</v>
      </c>
      <c r="G19" s="8">
        <v>73</v>
      </c>
      <c r="H19" s="8">
        <v>70</v>
      </c>
      <c r="I19" s="8"/>
      <c r="J19" s="8">
        <v>78</v>
      </c>
      <c r="K19" s="8">
        <v>58</v>
      </c>
      <c r="L19" s="8">
        <v>36</v>
      </c>
      <c r="M19" s="8">
        <v>35</v>
      </c>
      <c r="N19" s="8"/>
    </row>
    <row r="20" spans="1:14" x14ac:dyDescent="0.25">
      <c r="A20" s="8">
        <v>59</v>
      </c>
      <c r="B20" s="8">
        <v>60</v>
      </c>
      <c r="C20" s="8">
        <v>36</v>
      </c>
      <c r="D20" s="8">
        <v>55</v>
      </c>
      <c r="E20" s="8">
        <v>53</v>
      </c>
      <c r="F20" s="8">
        <v>35</v>
      </c>
      <c r="G20" s="8">
        <v>83</v>
      </c>
      <c r="H20" s="8">
        <v>98</v>
      </c>
      <c r="I20" s="8"/>
      <c r="J20" s="8">
        <v>72</v>
      </c>
      <c r="K20" s="8">
        <v>60</v>
      </c>
      <c r="L20" s="8">
        <v>56</v>
      </c>
      <c r="M20" s="8">
        <v>41</v>
      </c>
      <c r="N20" s="8"/>
    </row>
    <row r="21" spans="1:14" x14ac:dyDescent="0.25">
      <c r="A21" s="8">
        <v>48</v>
      </c>
      <c r="B21" s="8">
        <v>58</v>
      </c>
      <c r="C21" s="8">
        <v>33</v>
      </c>
      <c r="D21" s="8">
        <v>46</v>
      </c>
      <c r="E21" s="8">
        <v>36</v>
      </c>
      <c r="F21" s="8">
        <v>31</v>
      </c>
      <c r="G21" s="8">
        <v>56</v>
      </c>
      <c r="H21" s="8">
        <v>68</v>
      </c>
      <c r="I21" s="8"/>
      <c r="J21" s="8">
        <v>59</v>
      </c>
      <c r="K21" s="8">
        <v>63</v>
      </c>
      <c r="L21" s="8">
        <v>36</v>
      </c>
      <c r="M21" s="8">
        <v>38</v>
      </c>
      <c r="N21" s="8"/>
    </row>
    <row r="22" spans="1:14" x14ac:dyDescent="0.25">
      <c r="A22" s="8">
        <v>46</v>
      </c>
      <c r="B22" s="8">
        <v>60</v>
      </c>
      <c r="C22" s="8">
        <v>29</v>
      </c>
      <c r="D22" s="8">
        <v>33</v>
      </c>
      <c r="E22" s="8">
        <v>46</v>
      </c>
      <c r="F22" s="8">
        <v>33</v>
      </c>
      <c r="G22" s="8">
        <v>43</v>
      </c>
      <c r="H22" s="8">
        <v>73</v>
      </c>
      <c r="I22" s="8"/>
      <c r="J22" s="8">
        <v>40</v>
      </c>
      <c r="K22" s="8">
        <v>46</v>
      </c>
      <c r="L22" s="8">
        <v>30</v>
      </c>
      <c r="M22" s="8">
        <v>30</v>
      </c>
      <c r="N22" s="8"/>
    </row>
    <row r="23" spans="1:14" x14ac:dyDescent="0.25">
      <c r="A23" s="8">
        <v>24</v>
      </c>
      <c r="B23" s="8">
        <v>34</v>
      </c>
      <c r="C23" s="8">
        <v>19</v>
      </c>
      <c r="D23" s="8">
        <v>29</v>
      </c>
      <c r="E23" s="8">
        <v>35</v>
      </c>
      <c r="F23" s="8">
        <v>24</v>
      </c>
      <c r="G23" s="8">
        <v>31</v>
      </c>
      <c r="H23" s="8">
        <v>32</v>
      </c>
      <c r="I23" s="8"/>
      <c r="J23" s="8">
        <v>36</v>
      </c>
      <c r="K23" s="8">
        <v>34</v>
      </c>
      <c r="L23" s="8">
        <v>35</v>
      </c>
      <c r="M23" s="8">
        <v>28</v>
      </c>
      <c r="N23" s="8"/>
    </row>
    <row r="24" spans="1:14" x14ac:dyDescent="0.25">
      <c r="A24" s="8">
        <v>35</v>
      </c>
      <c r="B24" s="8">
        <v>28</v>
      </c>
      <c r="C24" s="8">
        <v>35</v>
      </c>
      <c r="D24" s="8">
        <v>28</v>
      </c>
      <c r="E24" s="8">
        <v>21</v>
      </c>
      <c r="F24" s="8">
        <v>33</v>
      </c>
      <c r="G24" s="8">
        <v>31</v>
      </c>
      <c r="H24" s="8">
        <v>40</v>
      </c>
      <c r="I24" s="8"/>
      <c r="J24" s="8">
        <v>25</v>
      </c>
      <c r="K24" s="8">
        <v>19</v>
      </c>
      <c r="L24" s="8">
        <v>29</v>
      </c>
      <c r="M24" s="8">
        <v>42</v>
      </c>
      <c r="N24" s="8"/>
    </row>
    <row r="25" spans="1:14" x14ac:dyDescent="0.25">
      <c r="A25" s="8">
        <v>69</v>
      </c>
      <c r="B25" s="8">
        <v>93</v>
      </c>
      <c r="C25" s="8">
        <v>59</v>
      </c>
      <c r="D25" s="8">
        <v>80</v>
      </c>
      <c r="E25" s="8">
        <v>60</v>
      </c>
      <c r="F25" s="8">
        <v>84</v>
      </c>
      <c r="G25" s="8">
        <v>90</v>
      </c>
      <c r="H25" s="8">
        <v>59</v>
      </c>
      <c r="I25" s="8"/>
      <c r="J25" s="8">
        <v>68</v>
      </c>
      <c r="K25" s="8">
        <v>54</v>
      </c>
      <c r="L25" s="8">
        <v>75</v>
      </c>
      <c r="M25" s="8">
        <v>66</v>
      </c>
      <c r="N25" s="8"/>
    </row>
    <row r="26" spans="1:14" x14ac:dyDescent="0.25">
      <c r="A26" s="8">
        <v>64</v>
      </c>
      <c r="B26" s="8">
        <v>64</v>
      </c>
      <c r="C26" s="8">
        <v>26</v>
      </c>
      <c r="D26" s="8">
        <v>31</v>
      </c>
      <c r="E26" s="8">
        <v>55</v>
      </c>
      <c r="F26" s="8">
        <v>30</v>
      </c>
      <c r="G26" s="8">
        <v>60</v>
      </c>
      <c r="H26" s="8">
        <v>61</v>
      </c>
      <c r="I26" s="8"/>
      <c r="J26" s="8">
        <v>59</v>
      </c>
      <c r="K26" s="8">
        <v>54</v>
      </c>
      <c r="L26" s="8">
        <v>49</v>
      </c>
      <c r="M26" s="8">
        <v>39</v>
      </c>
      <c r="N26" s="8"/>
    </row>
    <row r="27" spans="1:14" x14ac:dyDescent="0.25">
      <c r="A27" s="8">
        <v>60</v>
      </c>
      <c r="B27" s="8">
        <v>66</v>
      </c>
      <c r="C27" s="8">
        <v>34</v>
      </c>
      <c r="D27" s="8">
        <v>54</v>
      </c>
      <c r="E27" s="8">
        <v>58</v>
      </c>
      <c r="F27" s="8">
        <v>40</v>
      </c>
      <c r="G27" s="8">
        <v>98</v>
      </c>
      <c r="H27" s="8">
        <v>85</v>
      </c>
      <c r="I27" s="8"/>
      <c r="J27" s="8">
        <v>67</v>
      </c>
      <c r="K27" s="8">
        <v>60</v>
      </c>
      <c r="L27" s="8">
        <v>58</v>
      </c>
      <c r="M27" s="8">
        <v>43</v>
      </c>
      <c r="N27" s="8"/>
    </row>
    <row r="28" spans="1:14" x14ac:dyDescent="0.25">
      <c r="A28" s="8">
        <v>48</v>
      </c>
      <c r="B28" s="8">
        <v>51</v>
      </c>
      <c r="C28" s="8">
        <v>39</v>
      </c>
      <c r="D28" s="8">
        <v>45</v>
      </c>
      <c r="E28" s="8">
        <v>36</v>
      </c>
      <c r="F28" s="8">
        <v>35</v>
      </c>
      <c r="G28" s="8">
        <v>55</v>
      </c>
      <c r="H28" s="8">
        <v>75</v>
      </c>
      <c r="I28" s="8"/>
      <c r="J28" s="8">
        <v>50</v>
      </c>
      <c r="K28" s="8">
        <v>48</v>
      </c>
      <c r="L28" s="8">
        <v>42</v>
      </c>
      <c r="M28" s="8">
        <v>39</v>
      </c>
      <c r="N28" s="8"/>
    </row>
    <row r="29" spans="1:14" x14ac:dyDescent="0.25">
      <c r="A29" s="8">
        <v>48</v>
      </c>
      <c r="B29" s="8">
        <v>49</v>
      </c>
      <c r="C29" s="8">
        <v>30</v>
      </c>
      <c r="D29" s="8">
        <v>35</v>
      </c>
      <c r="E29" s="8">
        <v>51</v>
      </c>
      <c r="F29" s="8">
        <v>41</v>
      </c>
      <c r="G29" s="8">
        <v>48</v>
      </c>
      <c r="H29" s="8">
        <v>74</v>
      </c>
      <c r="I29" s="8"/>
      <c r="J29" s="8">
        <v>45</v>
      </c>
      <c r="K29" s="8">
        <v>46</v>
      </c>
      <c r="L29" s="8">
        <v>32</v>
      </c>
      <c r="M29" s="8">
        <v>30</v>
      </c>
      <c r="N29" s="8"/>
    </row>
    <row r="30" spans="1:14" x14ac:dyDescent="0.25">
      <c r="A30" s="8">
        <v>26</v>
      </c>
      <c r="B30" s="8">
        <v>30</v>
      </c>
      <c r="C30" s="8">
        <v>26</v>
      </c>
      <c r="D30" s="8">
        <v>26</v>
      </c>
      <c r="E30" s="8">
        <v>12</v>
      </c>
      <c r="F30" s="8">
        <v>25</v>
      </c>
      <c r="G30" s="8">
        <v>36</v>
      </c>
      <c r="H30" s="8">
        <v>39</v>
      </c>
      <c r="I30" s="8"/>
      <c r="J30" s="8">
        <v>26</v>
      </c>
      <c r="K30" s="8">
        <v>39</v>
      </c>
      <c r="L30" s="8">
        <v>33</v>
      </c>
      <c r="M30" s="8">
        <v>29</v>
      </c>
      <c r="N30" s="8"/>
    </row>
    <row r="31" spans="1:14" x14ac:dyDescent="0.25">
      <c r="A31" s="8">
        <v>45</v>
      </c>
      <c r="B31" s="8">
        <v>31</v>
      </c>
      <c r="C31" s="8">
        <v>39</v>
      </c>
      <c r="D31" s="8">
        <v>33</v>
      </c>
      <c r="E31" s="8">
        <v>29</v>
      </c>
      <c r="F31" s="8">
        <v>44</v>
      </c>
      <c r="G31" s="8">
        <v>49</v>
      </c>
      <c r="H31" s="8">
        <v>69</v>
      </c>
      <c r="I31" s="8"/>
      <c r="J31" s="8">
        <v>26</v>
      </c>
      <c r="K31" s="8">
        <v>16</v>
      </c>
      <c r="L31" s="8">
        <v>31</v>
      </c>
      <c r="M31" s="8">
        <v>44</v>
      </c>
      <c r="N31" s="8"/>
    </row>
    <row r="32" spans="1:14" x14ac:dyDescent="0.25">
      <c r="A32" s="8">
        <v>74</v>
      </c>
      <c r="B32" s="8">
        <v>88</v>
      </c>
      <c r="C32" s="8">
        <v>60</v>
      </c>
      <c r="D32" s="8">
        <v>84</v>
      </c>
      <c r="E32" s="8">
        <v>64</v>
      </c>
      <c r="F32" s="8">
        <v>78</v>
      </c>
      <c r="G32" s="8">
        <v>71</v>
      </c>
      <c r="H32" s="8">
        <v>67</v>
      </c>
      <c r="I32" s="8"/>
      <c r="J32" s="8">
        <v>74</v>
      </c>
      <c r="K32" s="8">
        <v>69</v>
      </c>
      <c r="L32" s="8">
        <v>70</v>
      </c>
      <c r="M32" s="8">
        <v>66</v>
      </c>
      <c r="N32" s="8"/>
    </row>
    <row r="33" spans="1:14" x14ac:dyDescent="0.25">
      <c r="A33" s="8">
        <v>66</v>
      </c>
      <c r="B33" s="8">
        <v>64</v>
      </c>
      <c r="C33" s="8">
        <v>37</v>
      </c>
      <c r="D33" s="8">
        <v>41</v>
      </c>
      <c r="E33" s="8">
        <v>56</v>
      </c>
      <c r="F33" s="8">
        <v>27</v>
      </c>
      <c r="G33" s="8">
        <v>61</v>
      </c>
      <c r="H33" s="8">
        <v>69</v>
      </c>
      <c r="I33" s="8"/>
      <c r="J33" s="8">
        <v>56</v>
      </c>
      <c r="K33" s="8">
        <v>58</v>
      </c>
      <c r="L33" s="8">
        <v>49</v>
      </c>
      <c r="M33" s="8">
        <v>39</v>
      </c>
      <c r="N33" s="8"/>
    </row>
    <row r="34" spans="1:14" x14ac:dyDescent="0.25">
      <c r="A34" s="8">
        <v>71</v>
      </c>
      <c r="B34" s="8">
        <v>66</v>
      </c>
      <c r="C34" s="8">
        <v>38</v>
      </c>
      <c r="D34" s="8">
        <v>67</v>
      </c>
      <c r="E34" s="8">
        <v>64</v>
      </c>
      <c r="F34" s="8">
        <v>43</v>
      </c>
      <c r="G34" s="8">
        <v>70</v>
      </c>
      <c r="H34" s="8">
        <v>85</v>
      </c>
      <c r="I34" s="8"/>
      <c r="J34" s="8">
        <v>74</v>
      </c>
      <c r="K34" s="8">
        <v>53</v>
      </c>
      <c r="L34" s="8">
        <v>59</v>
      </c>
      <c r="M34" s="8">
        <v>48</v>
      </c>
      <c r="N34" s="8"/>
    </row>
    <row r="35" spans="1:14" x14ac:dyDescent="0.25">
      <c r="A35" s="8">
        <v>48</v>
      </c>
      <c r="B35" s="8">
        <v>51</v>
      </c>
      <c r="C35" s="8">
        <v>41</v>
      </c>
      <c r="D35" s="8">
        <v>49</v>
      </c>
      <c r="E35" s="8">
        <v>45</v>
      </c>
      <c r="F35" s="8">
        <v>38</v>
      </c>
      <c r="G35" s="8">
        <v>62</v>
      </c>
      <c r="H35" s="8">
        <v>68</v>
      </c>
      <c r="I35" s="8"/>
      <c r="J35" s="8">
        <v>48</v>
      </c>
      <c r="K35" s="8">
        <v>28</v>
      </c>
      <c r="L35" s="8">
        <v>42</v>
      </c>
      <c r="M35" s="8">
        <v>39</v>
      </c>
      <c r="N35" s="8"/>
    </row>
    <row r="36" spans="1:14" x14ac:dyDescent="0.25">
      <c r="A36" s="8">
        <v>48</v>
      </c>
      <c r="B36" s="8">
        <v>49</v>
      </c>
      <c r="C36" s="8">
        <v>30</v>
      </c>
      <c r="D36" s="8">
        <v>40</v>
      </c>
      <c r="E36" s="8">
        <v>55</v>
      </c>
      <c r="F36" s="8">
        <v>54</v>
      </c>
      <c r="G36" s="8">
        <v>50</v>
      </c>
      <c r="H36" s="8">
        <v>73</v>
      </c>
      <c r="I36" s="8"/>
      <c r="J36" s="8">
        <v>54</v>
      </c>
      <c r="K36" s="8">
        <v>61</v>
      </c>
      <c r="L36" s="8">
        <v>32</v>
      </c>
      <c r="M36" s="8">
        <v>36</v>
      </c>
      <c r="N36" s="8"/>
    </row>
    <row r="37" spans="1:14" x14ac:dyDescent="0.25">
      <c r="A37" s="8">
        <v>23</v>
      </c>
      <c r="B37" s="8">
        <v>30</v>
      </c>
      <c r="C37" s="8">
        <v>40</v>
      </c>
      <c r="D37" s="8">
        <v>31</v>
      </c>
      <c r="E37" s="8">
        <v>22</v>
      </c>
      <c r="F37" s="8">
        <v>24</v>
      </c>
      <c r="G37" s="8">
        <v>34</v>
      </c>
      <c r="H37" s="8">
        <v>54</v>
      </c>
      <c r="I37" s="8"/>
      <c r="J37" s="8">
        <v>30</v>
      </c>
      <c r="K37" s="8">
        <v>39</v>
      </c>
      <c r="L37" s="8">
        <v>34</v>
      </c>
      <c r="M37" s="8">
        <v>39</v>
      </c>
      <c r="N37" s="8"/>
    </row>
    <row r="38" spans="1:14" x14ac:dyDescent="0.25">
      <c r="A38" s="8">
        <v>68</v>
      </c>
      <c r="B38" s="8">
        <v>38</v>
      </c>
      <c r="C38" s="8">
        <v>34</v>
      </c>
      <c r="D38" s="8">
        <v>36</v>
      </c>
      <c r="E38" s="8">
        <v>40</v>
      </c>
      <c r="F38" s="8">
        <v>41</v>
      </c>
      <c r="G38" s="8">
        <v>90</v>
      </c>
      <c r="H38" s="8">
        <v>90</v>
      </c>
      <c r="I38" s="8"/>
      <c r="J38" s="8">
        <v>31</v>
      </c>
      <c r="K38" s="8">
        <v>29</v>
      </c>
      <c r="L38" s="8">
        <v>43</v>
      </c>
      <c r="M38" s="8">
        <v>72</v>
      </c>
      <c r="N38" s="8"/>
    </row>
    <row r="39" spans="1:14" x14ac:dyDescent="0.25">
      <c r="A39" s="8">
        <v>56</v>
      </c>
      <c r="B39" s="8">
        <v>75</v>
      </c>
      <c r="C39" s="8">
        <v>67</v>
      </c>
      <c r="D39" s="8">
        <v>80</v>
      </c>
      <c r="E39" s="8">
        <v>66</v>
      </c>
      <c r="F39" s="8">
        <v>61</v>
      </c>
      <c r="G39" s="8">
        <v>83</v>
      </c>
      <c r="H39" s="8">
        <v>81</v>
      </c>
      <c r="I39" s="8"/>
      <c r="J39" s="8">
        <v>51</v>
      </c>
      <c r="K39" s="8">
        <v>68</v>
      </c>
      <c r="L39" s="8">
        <v>38</v>
      </c>
      <c r="M39" s="8">
        <v>59</v>
      </c>
      <c r="N39" s="8"/>
    </row>
    <row r="40" spans="1:14" x14ac:dyDescent="0.25">
      <c r="A40" s="8">
        <v>74</v>
      </c>
      <c r="B40" s="8">
        <v>65</v>
      </c>
      <c r="C40" s="8">
        <v>49</v>
      </c>
      <c r="D40" s="8">
        <v>43</v>
      </c>
      <c r="E40" s="8">
        <v>51</v>
      </c>
      <c r="F40" s="8">
        <v>23</v>
      </c>
      <c r="G40" s="8">
        <v>66</v>
      </c>
      <c r="H40" s="8">
        <v>64</v>
      </c>
      <c r="I40" s="8"/>
      <c r="J40" s="8">
        <v>63</v>
      </c>
      <c r="K40" s="8">
        <v>36</v>
      </c>
      <c r="L40" s="8">
        <v>36</v>
      </c>
      <c r="M40" s="8">
        <v>59</v>
      </c>
      <c r="N40" s="8"/>
    </row>
    <row r="41" spans="1:14" x14ac:dyDescent="0.25">
      <c r="A41" s="8">
        <v>68</v>
      </c>
      <c r="B41" s="8">
        <v>56</v>
      </c>
      <c r="C41" s="8">
        <v>44</v>
      </c>
      <c r="D41" s="8">
        <v>67</v>
      </c>
      <c r="E41" s="8">
        <v>45</v>
      </c>
      <c r="F41" s="8">
        <v>40</v>
      </c>
      <c r="G41" s="8">
        <v>65</v>
      </c>
      <c r="H41" s="8">
        <v>113</v>
      </c>
      <c r="I41" s="8"/>
      <c r="J41" s="8">
        <v>72</v>
      </c>
      <c r="K41" s="8">
        <v>45</v>
      </c>
      <c r="L41" s="8">
        <v>75</v>
      </c>
      <c r="M41" s="8">
        <v>34</v>
      </c>
      <c r="N41" s="8"/>
    </row>
    <row r="42" spans="1:14" x14ac:dyDescent="0.25">
      <c r="A42" s="8">
        <v>46</v>
      </c>
      <c r="B42" s="8">
        <v>31</v>
      </c>
      <c r="C42" s="8">
        <v>53</v>
      </c>
      <c r="D42" s="8">
        <v>44</v>
      </c>
      <c r="E42" s="8">
        <v>34</v>
      </c>
      <c r="F42" s="8">
        <v>40</v>
      </c>
      <c r="G42" s="8">
        <v>37</v>
      </c>
      <c r="H42" s="8">
        <v>55</v>
      </c>
      <c r="I42" s="8"/>
      <c r="J42" s="8">
        <v>44</v>
      </c>
      <c r="K42" s="8">
        <v>21</v>
      </c>
      <c r="L42" s="8">
        <v>33</v>
      </c>
      <c r="M42" s="8">
        <v>23</v>
      </c>
      <c r="N42" s="8"/>
    </row>
    <row r="43" spans="1:14" x14ac:dyDescent="0.25">
      <c r="A43" s="8">
        <v>73</v>
      </c>
      <c r="B43" s="8">
        <v>39</v>
      </c>
      <c r="C43" s="8">
        <v>33</v>
      </c>
      <c r="D43" s="8">
        <v>38</v>
      </c>
      <c r="E43" s="8">
        <v>30</v>
      </c>
      <c r="F43" s="8">
        <v>41</v>
      </c>
      <c r="G43" s="8">
        <v>50</v>
      </c>
      <c r="H43" s="8">
        <v>80</v>
      </c>
      <c r="I43" s="8"/>
      <c r="J43" s="8">
        <v>38</v>
      </c>
      <c r="K43" s="8">
        <v>48</v>
      </c>
      <c r="L43" s="8">
        <v>61</v>
      </c>
      <c r="M43" s="8">
        <v>53</v>
      </c>
      <c r="N43" s="8"/>
    </row>
    <row r="44" spans="1:14" x14ac:dyDescent="0.25">
      <c r="A44" s="8">
        <v>30</v>
      </c>
      <c r="B44" s="8">
        <v>27</v>
      </c>
      <c r="C44" s="8">
        <v>43</v>
      </c>
      <c r="D44" s="8">
        <v>15</v>
      </c>
      <c r="E44" s="8">
        <v>20</v>
      </c>
      <c r="F44" s="8">
        <v>29</v>
      </c>
      <c r="G44" s="8">
        <v>50</v>
      </c>
      <c r="H44" s="8">
        <v>69</v>
      </c>
      <c r="I44" s="8"/>
      <c r="J44" s="8">
        <v>18</v>
      </c>
      <c r="K44" s="8">
        <v>23</v>
      </c>
      <c r="L44" s="8">
        <v>37</v>
      </c>
      <c r="M44" s="8">
        <v>35</v>
      </c>
      <c r="N44" s="8"/>
    </row>
    <row r="45" spans="1:14" x14ac:dyDescent="0.25">
      <c r="A45" s="8">
        <v>59</v>
      </c>
      <c r="B45" s="8">
        <v>48</v>
      </c>
      <c r="C45" s="8">
        <v>36</v>
      </c>
      <c r="D45" s="8">
        <v>38</v>
      </c>
      <c r="E45" s="8">
        <v>34</v>
      </c>
      <c r="F45" s="8">
        <v>40</v>
      </c>
      <c r="G45" s="8">
        <v>90</v>
      </c>
      <c r="H45" s="8">
        <v>90</v>
      </c>
      <c r="I45" s="8"/>
      <c r="J45" s="8">
        <v>35</v>
      </c>
      <c r="K45" s="8">
        <v>40</v>
      </c>
      <c r="L45" s="8">
        <v>45</v>
      </c>
      <c r="M45" s="8">
        <v>67</v>
      </c>
      <c r="N45" s="8"/>
    </row>
    <row r="46" spans="1:14" x14ac:dyDescent="0.25">
      <c r="A46" s="8">
        <v>68</v>
      </c>
      <c r="B46" s="8">
        <v>53</v>
      </c>
      <c r="C46" s="8">
        <v>71</v>
      </c>
      <c r="D46" s="8">
        <v>61</v>
      </c>
      <c r="E46" s="8">
        <v>65</v>
      </c>
      <c r="F46" s="8">
        <v>45</v>
      </c>
      <c r="G46" s="8">
        <v>71</v>
      </c>
      <c r="H46" s="8">
        <v>65</v>
      </c>
      <c r="I46" s="8"/>
      <c r="J46" s="8">
        <v>41</v>
      </c>
      <c r="K46" s="8">
        <v>54</v>
      </c>
      <c r="L46" s="8">
        <v>43</v>
      </c>
      <c r="M46" s="8">
        <v>66</v>
      </c>
      <c r="N46" s="8"/>
    </row>
    <row r="47" spans="1:14" x14ac:dyDescent="0.25">
      <c r="A47" s="8">
        <v>70</v>
      </c>
      <c r="B47" s="8">
        <v>58</v>
      </c>
      <c r="C47" s="8">
        <v>56</v>
      </c>
      <c r="D47" s="8">
        <v>64</v>
      </c>
      <c r="E47" s="8">
        <v>53</v>
      </c>
      <c r="F47" s="8">
        <v>23</v>
      </c>
      <c r="G47" s="8">
        <v>60</v>
      </c>
      <c r="H47" s="8">
        <v>59</v>
      </c>
      <c r="I47" s="8"/>
      <c r="J47" s="8">
        <v>64</v>
      </c>
      <c r="K47" s="8">
        <v>43</v>
      </c>
      <c r="L47" s="8">
        <v>50</v>
      </c>
      <c r="M47" s="8">
        <v>58</v>
      </c>
      <c r="N47" s="8"/>
    </row>
    <row r="48" spans="1:14" x14ac:dyDescent="0.25">
      <c r="A48" s="8">
        <v>56</v>
      </c>
      <c r="B48" s="8">
        <v>50</v>
      </c>
      <c r="C48" s="8">
        <v>44</v>
      </c>
      <c r="D48" s="8">
        <v>80</v>
      </c>
      <c r="E48" s="8">
        <v>35</v>
      </c>
      <c r="F48" s="8">
        <v>36</v>
      </c>
      <c r="G48" s="8">
        <v>49</v>
      </c>
      <c r="H48" s="8">
        <v>116</v>
      </c>
      <c r="I48" s="8"/>
      <c r="J48" s="8">
        <v>68</v>
      </c>
      <c r="K48" s="8">
        <v>46</v>
      </c>
      <c r="L48" s="8">
        <v>54</v>
      </c>
      <c r="M48" s="8">
        <v>55</v>
      </c>
      <c r="N48" s="8"/>
    </row>
    <row r="49" spans="1:14" x14ac:dyDescent="0.25">
      <c r="A49" s="8">
        <v>42</v>
      </c>
      <c r="B49" s="8">
        <v>30</v>
      </c>
      <c r="C49" s="8">
        <v>71</v>
      </c>
      <c r="D49" s="8">
        <v>64</v>
      </c>
      <c r="E49" s="8">
        <v>19</v>
      </c>
      <c r="F49" s="8">
        <v>53</v>
      </c>
      <c r="G49" s="8">
        <v>29</v>
      </c>
      <c r="H49" s="8">
        <v>48</v>
      </c>
      <c r="I49" s="8"/>
      <c r="J49" s="8">
        <v>36</v>
      </c>
      <c r="K49" s="8">
        <v>25</v>
      </c>
      <c r="L49" s="8">
        <v>40</v>
      </c>
      <c r="M49" s="8">
        <v>34</v>
      </c>
      <c r="N49" s="8"/>
    </row>
    <row r="50" spans="1:14" x14ac:dyDescent="0.25">
      <c r="A50" s="8">
        <v>45</v>
      </c>
      <c r="B50" s="8">
        <v>38</v>
      </c>
      <c r="C50" s="8">
        <v>40</v>
      </c>
      <c r="D50" s="8">
        <v>41</v>
      </c>
      <c r="E50" s="8">
        <v>26</v>
      </c>
      <c r="F50" s="8">
        <v>39</v>
      </c>
      <c r="G50" s="8">
        <v>45</v>
      </c>
      <c r="H50" s="8">
        <v>88</v>
      </c>
      <c r="I50" s="8"/>
      <c r="J50" s="8">
        <v>35</v>
      </c>
      <c r="K50" s="8">
        <v>43</v>
      </c>
      <c r="L50" s="8">
        <v>51</v>
      </c>
      <c r="M50" s="8">
        <v>41</v>
      </c>
      <c r="N50" s="8"/>
    </row>
    <row r="51" spans="1:14" x14ac:dyDescent="0.25">
      <c r="A51" s="8">
        <v>24</v>
      </c>
      <c r="B51" s="8">
        <v>26</v>
      </c>
      <c r="C51" s="8">
        <v>45</v>
      </c>
      <c r="D51" s="8">
        <v>26</v>
      </c>
      <c r="E51" s="8">
        <v>25</v>
      </c>
      <c r="F51" s="8">
        <v>30</v>
      </c>
      <c r="G51" s="8">
        <v>44</v>
      </c>
      <c r="H51" s="8">
        <v>92</v>
      </c>
      <c r="I51" s="8"/>
      <c r="J51" s="8">
        <v>20</v>
      </c>
      <c r="K51" s="8">
        <v>24</v>
      </c>
      <c r="L51" s="8">
        <v>44</v>
      </c>
      <c r="M51" s="8">
        <v>38</v>
      </c>
      <c r="N51" s="8"/>
    </row>
    <row r="52" spans="1:14" x14ac:dyDescent="0.25">
      <c r="A52" s="8">
        <v>44</v>
      </c>
      <c r="B52" s="8">
        <v>50</v>
      </c>
      <c r="C52" s="8">
        <v>37</v>
      </c>
      <c r="D52" s="8">
        <v>40</v>
      </c>
      <c r="E52" s="8">
        <v>33</v>
      </c>
      <c r="F52" s="8">
        <v>63</v>
      </c>
      <c r="G52" s="8">
        <v>98</v>
      </c>
      <c r="H52" s="8">
        <v>92</v>
      </c>
      <c r="I52" s="8"/>
      <c r="J52" s="8">
        <v>40</v>
      </c>
      <c r="K52" s="8">
        <v>50</v>
      </c>
      <c r="L52" s="8">
        <v>53</v>
      </c>
      <c r="M52" s="8">
        <v>80</v>
      </c>
      <c r="N52" s="8"/>
    </row>
    <row r="53" spans="1:14" x14ac:dyDescent="0.25">
      <c r="A53" s="8">
        <v>75</v>
      </c>
      <c r="B53" s="8">
        <v>51</v>
      </c>
      <c r="C53" s="8">
        <v>75</v>
      </c>
      <c r="D53" s="8">
        <v>60</v>
      </c>
      <c r="E53" s="8">
        <v>64</v>
      </c>
      <c r="F53" s="8">
        <v>42</v>
      </c>
      <c r="G53" s="8">
        <v>68</v>
      </c>
      <c r="H53" s="8">
        <v>66</v>
      </c>
      <c r="I53" s="8"/>
      <c r="J53" s="8">
        <v>29</v>
      </c>
      <c r="K53" s="8">
        <v>64</v>
      </c>
      <c r="L53" s="8">
        <v>41</v>
      </c>
      <c r="M53" s="8">
        <v>66</v>
      </c>
      <c r="N53" s="8"/>
    </row>
    <row r="54" spans="1:14" x14ac:dyDescent="0.25">
      <c r="A54" s="8">
        <v>82</v>
      </c>
      <c r="B54" s="8">
        <v>51</v>
      </c>
      <c r="C54" s="8">
        <v>57</v>
      </c>
      <c r="D54" s="8">
        <v>56</v>
      </c>
      <c r="E54" s="8">
        <v>59</v>
      </c>
      <c r="F54" s="8">
        <v>23</v>
      </c>
      <c r="G54" s="8">
        <v>45</v>
      </c>
      <c r="H54" s="8">
        <v>61</v>
      </c>
      <c r="I54" s="8"/>
      <c r="J54" s="8">
        <v>61</v>
      </c>
      <c r="K54" s="8">
        <v>41</v>
      </c>
      <c r="L54" s="8">
        <v>54</v>
      </c>
      <c r="M54" s="8">
        <v>44</v>
      </c>
      <c r="N54" s="8"/>
    </row>
    <row r="55" spans="1:14" x14ac:dyDescent="0.25">
      <c r="A55" s="8">
        <v>60</v>
      </c>
      <c r="B55" s="8">
        <v>48</v>
      </c>
      <c r="C55" s="8">
        <v>53</v>
      </c>
      <c r="D55" s="8">
        <v>60</v>
      </c>
      <c r="E55" s="8">
        <v>24</v>
      </c>
      <c r="F55" s="8">
        <v>33</v>
      </c>
      <c r="G55" s="8">
        <v>41</v>
      </c>
      <c r="H55" s="8">
        <v>128</v>
      </c>
      <c r="I55" s="8"/>
      <c r="J55" s="8">
        <v>64</v>
      </c>
      <c r="K55" s="8">
        <v>48</v>
      </c>
      <c r="L55" s="8">
        <v>68</v>
      </c>
      <c r="M55" s="8">
        <v>64</v>
      </c>
      <c r="N55" s="8"/>
    </row>
    <row r="56" spans="1:14" x14ac:dyDescent="0.25">
      <c r="A56" s="8">
        <v>46</v>
      </c>
      <c r="B56" s="8">
        <v>21</v>
      </c>
      <c r="C56" s="8">
        <v>74</v>
      </c>
      <c r="D56" s="8">
        <v>66</v>
      </c>
      <c r="E56" s="8">
        <v>13</v>
      </c>
      <c r="F56" s="8">
        <v>48</v>
      </c>
      <c r="G56" s="8">
        <v>23</v>
      </c>
      <c r="H56" s="8">
        <v>58</v>
      </c>
      <c r="I56" s="8"/>
      <c r="J56" s="8">
        <v>33</v>
      </c>
      <c r="K56" s="8">
        <v>33</v>
      </c>
      <c r="L56" s="8">
        <v>47</v>
      </c>
      <c r="M56" s="8">
        <v>58</v>
      </c>
      <c r="N56" s="8"/>
    </row>
    <row r="57" spans="1:14" x14ac:dyDescent="0.25">
      <c r="A57" s="8">
        <v>48</v>
      </c>
      <c r="B57" s="8">
        <v>46</v>
      </c>
      <c r="C57" s="8">
        <v>44</v>
      </c>
      <c r="D57" s="8">
        <v>41</v>
      </c>
      <c r="E57" s="8">
        <v>28</v>
      </c>
      <c r="F57" s="8">
        <v>31</v>
      </c>
      <c r="G57" s="8">
        <v>38</v>
      </c>
      <c r="H57" s="8">
        <v>78</v>
      </c>
      <c r="I57" s="8"/>
      <c r="J57" s="8">
        <v>35</v>
      </c>
      <c r="K57" s="8">
        <v>34</v>
      </c>
      <c r="L57" s="8">
        <v>53</v>
      </c>
      <c r="M57" s="8">
        <v>54</v>
      </c>
      <c r="N57" s="8"/>
    </row>
    <row r="58" spans="1:14" x14ac:dyDescent="0.25">
      <c r="A58" s="8">
        <v>39</v>
      </c>
      <c r="B58" s="8">
        <v>31</v>
      </c>
      <c r="C58" s="8">
        <v>29</v>
      </c>
      <c r="D58" s="8">
        <v>36</v>
      </c>
      <c r="E58" s="8">
        <v>23</v>
      </c>
      <c r="F58" s="8">
        <v>29</v>
      </c>
      <c r="G58" s="8">
        <v>46</v>
      </c>
      <c r="H58" s="8">
        <v>80</v>
      </c>
      <c r="I58" s="8"/>
      <c r="J58" s="8">
        <v>28</v>
      </c>
      <c r="K58" s="8">
        <v>30</v>
      </c>
      <c r="L58" s="8">
        <v>52</v>
      </c>
      <c r="M58" s="8">
        <v>54</v>
      </c>
      <c r="N58" s="8"/>
    </row>
    <row r="59" spans="1:14" x14ac:dyDescent="0.25">
      <c r="A59" s="8">
        <v>40</v>
      </c>
      <c r="B59" s="8">
        <v>58</v>
      </c>
      <c r="C59" s="8">
        <v>42</v>
      </c>
      <c r="D59" s="8">
        <v>46</v>
      </c>
      <c r="E59" s="8">
        <v>42</v>
      </c>
      <c r="F59" s="8">
        <v>68</v>
      </c>
      <c r="G59" s="8">
        <v>101</v>
      </c>
      <c r="H59" s="8">
        <v>90</v>
      </c>
      <c r="I59" s="8"/>
      <c r="J59" s="8">
        <v>54</v>
      </c>
      <c r="K59" s="8">
        <v>50</v>
      </c>
      <c r="L59" s="8">
        <v>45</v>
      </c>
      <c r="M59" s="8">
        <v>83</v>
      </c>
      <c r="N59" s="8"/>
    </row>
    <row r="60" spans="1:14" x14ac:dyDescent="0.25">
      <c r="A60" s="8">
        <v>70</v>
      </c>
      <c r="B60" s="8">
        <v>70</v>
      </c>
      <c r="C60" s="8">
        <v>70</v>
      </c>
      <c r="D60" s="8">
        <v>63</v>
      </c>
      <c r="E60" s="8">
        <v>53</v>
      </c>
      <c r="F60" s="8">
        <v>40</v>
      </c>
      <c r="G60" s="8">
        <v>64</v>
      </c>
      <c r="H60" s="8">
        <v>66</v>
      </c>
      <c r="I60" s="8"/>
      <c r="J60" s="8">
        <v>34</v>
      </c>
      <c r="K60" s="8">
        <v>58</v>
      </c>
      <c r="L60" s="8">
        <v>71</v>
      </c>
      <c r="M60" s="8">
        <v>67</v>
      </c>
      <c r="N60" s="8"/>
    </row>
    <row r="61" spans="1:14" x14ac:dyDescent="0.25">
      <c r="A61" s="8">
        <v>86</v>
      </c>
      <c r="B61" s="8">
        <v>50</v>
      </c>
      <c r="C61" s="8">
        <v>62</v>
      </c>
      <c r="D61" s="8">
        <v>49</v>
      </c>
      <c r="E61" s="8">
        <v>53</v>
      </c>
      <c r="F61" s="8">
        <v>27</v>
      </c>
      <c r="G61" s="8">
        <v>54</v>
      </c>
      <c r="H61" s="8">
        <v>55</v>
      </c>
      <c r="I61" s="8"/>
      <c r="J61" s="8">
        <v>64</v>
      </c>
      <c r="K61" s="8">
        <v>23</v>
      </c>
      <c r="L61" s="8">
        <v>66</v>
      </c>
      <c r="M61" s="8">
        <v>55</v>
      </c>
      <c r="N61" s="8"/>
    </row>
    <row r="62" spans="1:14" x14ac:dyDescent="0.25">
      <c r="A62" s="8">
        <v>59</v>
      </c>
      <c r="B62" s="8">
        <v>38</v>
      </c>
      <c r="C62" s="8">
        <v>39</v>
      </c>
      <c r="D62" s="8">
        <v>35</v>
      </c>
      <c r="E62" s="8">
        <v>29</v>
      </c>
      <c r="F62" s="8">
        <v>30</v>
      </c>
      <c r="G62" s="8">
        <v>41</v>
      </c>
      <c r="H62" s="8">
        <v>105</v>
      </c>
      <c r="I62" s="8"/>
      <c r="J62" s="8">
        <v>61</v>
      </c>
      <c r="K62" s="8">
        <v>46</v>
      </c>
      <c r="L62" s="8">
        <v>41</v>
      </c>
      <c r="M62" s="8">
        <v>73</v>
      </c>
      <c r="N62" s="8"/>
    </row>
    <row r="63" spans="1:14" x14ac:dyDescent="0.25">
      <c r="A63" s="8">
        <v>34</v>
      </c>
      <c r="B63" s="8">
        <v>30</v>
      </c>
      <c r="C63" s="8">
        <v>71</v>
      </c>
      <c r="D63" s="8">
        <v>56</v>
      </c>
      <c r="E63" s="8">
        <v>13</v>
      </c>
      <c r="F63" s="8">
        <v>40</v>
      </c>
      <c r="G63" s="8">
        <v>22</v>
      </c>
      <c r="H63" s="8">
        <v>70</v>
      </c>
      <c r="I63" s="8"/>
      <c r="J63" s="8">
        <v>29</v>
      </c>
      <c r="K63" s="8">
        <v>35</v>
      </c>
      <c r="L63" s="8">
        <v>56</v>
      </c>
      <c r="M63" s="8">
        <v>56</v>
      </c>
      <c r="N63" s="8"/>
    </row>
    <row r="64" spans="1:14" x14ac:dyDescent="0.25">
      <c r="A64" s="8">
        <v>54</v>
      </c>
      <c r="B64" s="8">
        <v>42</v>
      </c>
      <c r="C64" s="8">
        <v>51</v>
      </c>
      <c r="D64" s="8">
        <v>46</v>
      </c>
      <c r="E64" s="8">
        <v>29</v>
      </c>
      <c r="F64" s="8">
        <v>46</v>
      </c>
      <c r="G64" s="8">
        <v>42</v>
      </c>
      <c r="H64" s="8">
        <v>84</v>
      </c>
      <c r="I64" s="8"/>
      <c r="J64" s="8">
        <v>40</v>
      </c>
      <c r="K64" s="8">
        <v>38</v>
      </c>
      <c r="L64" s="8">
        <v>64</v>
      </c>
      <c r="M64" s="8">
        <v>59</v>
      </c>
      <c r="N64" s="8"/>
    </row>
    <row r="65" spans="1:14" x14ac:dyDescent="0.25">
      <c r="A65" s="8">
        <v>52</v>
      </c>
      <c r="B65" s="8">
        <v>27</v>
      </c>
      <c r="C65" s="8">
        <v>30</v>
      </c>
      <c r="D65" s="8">
        <v>48</v>
      </c>
      <c r="E65" s="8">
        <v>43</v>
      </c>
      <c r="F65" s="8">
        <v>26</v>
      </c>
      <c r="G65" s="8">
        <v>48</v>
      </c>
      <c r="H65" s="8">
        <v>86</v>
      </c>
      <c r="I65" s="8"/>
      <c r="J65" s="8">
        <v>36</v>
      </c>
      <c r="K65" s="8">
        <v>35</v>
      </c>
      <c r="L65" s="8">
        <v>57</v>
      </c>
      <c r="M65" s="8">
        <v>45</v>
      </c>
      <c r="N65" s="8"/>
    </row>
    <row r="66" spans="1:14" x14ac:dyDescent="0.25">
      <c r="A66" s="8">
        <v>48</v>
      </c>
      <c r="B66" s="8">
        <v>71</v>
      </c>
      <c r="C66" s="8">
        <v>48</v>
      </c>
      <c r="D66" s="8">
        <v>55</v>
      </c>
      <c r="E66" s="8">
        <v>59</v>
      </c>
      <c r="F66" s="8">
        <v>68</v>
      </c>
      <c r="G66" s="8">
        <v>104</v>
      </c>
      <c r="H66" s="8">
        <v>82</v>
      </c>
      <c r="I66" s="8"/>
      <c r="J66" s="8">
        <v>48</v>
      </c>
      <c r="K66" s="8">
        <v>68</v>
      </c>
      <c r="L66" s="8">
        <v>53</v>
      </c>
      <c r="M66" s="8">
        <v>88</v>
      </c>
      <c r="N66" s="8"/>
    </row>
    <row r="67" spans="1:14" x14ac:dyDescent="0.25">
      <c r="A67" s="8">
        <v>60</v>
      </c>
      <c r="B67" s="8">
        <v>68</v>
      </c>
      <c r="C67" s="8">
        <v>60</v>
      </c>
      <c r="D67" s="8">
        <v>73</v>
      </c>
      <c r="E67" s="8">
        <v>45</v>
      </c>
      <c r="F67" s="8">
        <v>52</v>
      </c>
      <c r="G67" s="8">
        <v>71</v>
      </c>
      <c r="H67" s="8">
        <v>69</v>
      </c>
      <c r="I67" s="8"/>
      <c r="J67" s="8">
        <v>35</v>
      </c>
      <c r="K67" s="8">
        <v>59</v>
      </c>
      <c r="L67" s="8">
        <v>93</v>
      </c>
      <c r="M67" s="8">
        <v>70</v>
      </c>
      <c r="N67" s="8"/>
    </row>
    <row r="68" spans="1:14" x14ac:dyDescent="0.25">
      <c r="A68" s="8">
        <v>84</v>
      </c>
      <c r="B68" s="8">
        <v>51</v>
      </c>
      <c r="C68" s="8">
        <v>70</v>
      </c>
      <c r="D68" s="8">
        <v>49</v>
      </c>
      <c r="E68" s="8">
        <v>51</v>
      </c>
      <c r="F68" s="8">
        <v>28</v>
      </c>
      <c r="G68" s="8">
        <v>65</v>
      </c>
      <c r="H68" s="8">
        <v>56</v>
      </c>
      <c r="I68" s="8"/>
      <c r="J68" s="8">
        <v>56</v>
      </c>
      <c r="K68" s="8">
        <v>28</v>
      </c>
      <c r="L68" s="8">
        <v>71</v>
      </c>
      <c r="M68" s="8">
        <v>51</v>
      </c>
      <c r="N68" s="8"/>
    </row>
    <row r="69" spans="1:14" x14ac:dyDescent="0.25">
      <c r="A69" s="8">
        <v>50</v>
      </c>
      <c r="B69" s="8">
        <v>40</v>
      </c>
      <c r="C69" s="8">
        <v>21</v>
      </c>
      <c r="D69" s="8">
        <v>28</v>
      </c>
      <c r="E69" s="8">
        <v>25</v>
      </c>
      <c r="F69" s="8">
        <v>27</v>
      </c>
      <c r="G69" s="8">
        <v>41</v>
      </c>
      <c r="H69" s="8">
        <v>68</v>
      </c>
      <c r="I69" s="8"/>
      <c r="J69" s="8">
        <v>62</v>
      </c>
      <c r="K69" s="8">
        <v>25</v>
      </c>
      <c r="L69" s="8">
        <v>38</v>
      </c>
      <c r="M69" s="8">
        <v>68</v>
      </c>
      <c r="N69" s="8"/>
    </row>
    <row r="70" spans="1:14" x14ac:dyDescent="0.25">
      <c r="A70" s="8">
        <v>33</v>
      </c>
      <c r="B70" s="8">
        <v>34</v>
      </c>
      <c r="C70" s="8">
        <v>59</v>
      </c>
      <c r="D70" s="8">
        <v>52</v>
      </c>
      <c r="E70" s="8">
        <v>14</v>
      </c>
      <c r="F70" s="8">
        <v>33</v>
      </c>
      <c r="G70" s="8">
        <v>17</v>
      </c>
      <c r="H70" s="8">
        <v>75</v>
      </c>
      <c r="I70" s="8"/>
      <c r="J70" s="8">
        <v>34</v>
      </c>
      <c r="K70" s="8">
        <v>31</v>
      </c>
      <c r="L70" s="8">
        <v>53</v>
      </c>
      <c r="M70" s="8">
        <v>53</v>
      </c>
      <c r="N70" s="8"/>
    </row>
    <row r="71" spans="1:14" x14ac:dyDescent="0.25">
      <c r="A71" s="8">
        <v>51</v>
      </c>
      <c r="B71" s="8">
        <v>44</v>
      </c>
      <c r="C71" s="8">
        <v>59</v>
      </c>
      <c r="D71" s="8">
        <v>46</v>
      </c>
      <c r="E71" s="8">
        <v>31</v>
      </c>
      <c r="F71" s="8">
        <v>45</v>
      </c>
      <c r="G71" s="8">
        <v>58</v>
      </c>
      <c r="H71" s="8">
        <v>73</v>
      </c>
      <c r="I71" s="8"/>
      <c r="J71" s="8">
        <v>33</v>
      </c>
      <c r="K71" s="8">
        <v>44</v>
      </c>
      <c r="L71" s="8">
        <v>77</v>
      </c>
      <c r="M71" s="8">
        <v>65</v>
      </c>
      <c r="N71" s="8"/>
    </row>
    <row r="72" spans="1:14" x14ac:dyDescent="0.25">
      <c r="A72" s="8">
        <v>41</v>
      </c>
      <c r="B72" s="8">
        <v>41</v>
      </c>
      <c r="C72" s="8">
        <v>40</v>
      </c>
      <c r="D72" s="8">
        <v>50</v>
      </c>
      <c r="E72" s="8">
        <v>35</v>
      </c>
      <c r="F72" s="8">
        <v>35</v>
      </c>
      <c r="G72" s="8">
        <v>63</v>
      </c>
      <c r="H72" s="8">
        <v>92</v>
      </c>
      <c r="I72" s="8"/>
      <c r="J72" s="8">
        <v>44</v>
      </c>
      <c r="K72" s="8">
        <v>38</v>
      </c>
      <c r="L72" s="8">
        <v>68</v>
      </c>
      <c r="M72" s="8">
        <v>58</v>
      </c>
      <c r="N72" s="8"/>
    </row>
    <row r="73" spans="1:14" x14ac:dyDescent="0.25">
      <c r="A73" s="8">
        <v>54</v>
      </c>
      <c r="B73" s="8">
        <v>70</v>
      </c>
      <c r="C73" s="8">
        <v>48</v>
      </c>
      <c r="D73" s="8">
        <v>68</v>
      </c>
      <c r="E73" s="8">
        <v>71</v>
      </c>
      <c r="F73" s="8">
        <v>81</v>
      </c>
      <c r="G73" s="8">
        <v>104</v>
      </c>
      <c r="H73" s="8">
        <v>84</v>
      </c>
      <c r="I73" s="8"/>
      <c r="J73" s="8">
        <v>68</v>
      </c>
      <c r="K73" s="8">
        <v>70</v>
      </c>
      <c r="L73" s="8">
        <v>49</v>
      </c>
      <c r="M73" s="8">
        <v>104</v>
      </c>
      <c r="N73" s="8"/>
    </row>
    <row r="74" spans="1:14" x14ac:dyDescent="0.25">
      <c r="A74" s="8">
        <v>63</v>
      </c>
      <c r="B74" s="8">
        <v>53</v>
      </c>
      <c r="C74" s="8">
        <v>56</v>
      </c>
      <c r="D74" s="8">
        <v>56</v>
      </c>
      <c r="E74" s="8">
        <v>45</v>
      </c>
      <c r="F74" s="8">
        <v>52</v>
      </c>
      <c r="G74" s="8">
        <v>79</v>
      </c>
      <c r="H74" s="8">
        <v>52</v>
      </c>
      <c r="I74" s="8"/>
      <c r="J74" s="8">
        <v>48</v>
      </c>
      <c r="K74" s="8">
        <v>64</v>
      </c>
      <c r="L74" s="8">
        <v>100</v>
      </c>
      <c r="M74" s="8">
        <v>72</v>
      </c>
      <c r="N74" s="8"/>
    </row>
    <row r="75" spans="1:14" x14ac:dyDescent="0.25">
      <c r="A75" s="8">
        <v>80</v>
      </c>
      <c r="B75" s="8">
        <v>41</v>
      </c>
      <c r="C75" s="8">
        <v>70</v>
      </c>
      <c r="D75" s="8">
        <v>39</v>
      </c>
      <c r="E75" s="8">
        <v>28</v>
      </c>
      <c r="F75" s="8">
        <v>29</v>
      </c>
      <c r="G75" s="8">
        <v>51</v>
      </c>
      <c r="H75" s="8">
        <v>56</v>
      </c>
      <c r="I75" s="8"/>
      <c r="J75" s="8">
        <v>58</v>
      </c>
      <c r="K75" s="8">
        <v>34</v>
      </c>
      <c r="L75" s="8">
        <v>78</v>
      </c>
      <c r="M75" s="8">
        <v>60</v>
      </c>
      <c r="N75" s="8"/>
    </row>
    <row r="76" spans="1:14" x14ac:dyDescent="0.25">
      <c r="A76" s="8">
        <v>50</v>
      </c>
      <c r="B76" s="8">
        <v>36</v>
      </c>
      <c r="C76" s="8">
        <v>25</v>
      </c>
      <c r="D76" s="8">
        <v>18</v>
      </c>
      <c r="E76" s="8">
        <v>25</v>
      </c>
      <c r="F76" s="8">
        <v>36</v>
      </c>
      <c r="G76" s="8">
        <v>33</v>
      </c>
      <c r="H76" s="8">
        <v>70</v>
      </c>
      <c r="I76" s="8"/>
      <c r="J76" s="8">
        <v>46</v>
      </c>
      <c r="K76" s="8">
        <v>26</v>
      </c>
      <c r="L76" s="8">
        <v>50</v>
      </c>
      <c r="M76" s="8">
        <v>70</v>
      </c>
      <c r="N76" s="8"/>
    </row>
    <row r="77" spans="1:14" x14ac:dyDescent="0.25">
      <c r="A77" s="8">
        <v>45</v>
      </c>
      <c r="B77" s="8">
        <v>45</v>
      </c>
      <c r="C77" s="8">
        <v>70</v>
      </c>
      <c r="D77" s="8">
        <v>50</v>
      </c>
      <c r="E77" s="8">
        <v>25</v>
      </c>
      <c r="F77" s="8">
        <v>18</v>
      </c>
      <c r="G77" s="8">
        <v>14</v>
      </c>
      <c r="H77" s="8">
        <v>90</v>
      </c>
      <c r="I77" s="8"/>
      <c r="J77" s="8">
        <v>31</v>
      </c>
      <c r="K77" s="8">
        <v>23</v>
      </c>
      <c r="L77" s="8">
        <v>49</v>
      </c>
      <c r="M77" s="8">
        <v>51</v>
      </c>
      <c r="N77" s="8"/>
    </row>
    <row r="78" spans="1:14" x14ac:dyDescent="0.25">
      <c r="A78" s="8">
        <v>46</v>
      </c>
      <c r="B78" s="8">
        <v>39</v>
      </c>
      <c r="C78" s="8">
        <v>59</v>
      </c>
      <c r="D78" s="8">
        <v>47</v>
      </c>
      <c r="E78" s="8">
        <v>30</v>
      </c>
      <c r="F78" s="8">
        <v>39</v>
      </c>
      <c r="G78" s="8">
        <v>48</v>
      </c>
      <c r="H78" s="8">
        <v>83</v>
      </c>
      <c r="I78" s="8"/>
      <c r="J78" s="8">
        <v>45</v>
      </c>
      <c r="K78" s="8">
        <v>56</v>
      </c>
      <c r="L78" s="8">
        <v>74</v>
      </c>
      <c r="M78" s="8">
        <v>73</v>
      </c>
      <c r="N78" s="8"/>
    </row>
    <row r="79" spans="1:14" x14ac:dyDescent="0.25">
      <c r="A79" s="8">
        <v>54</v>
      </c>
      <c r="B79" s="8">
        <v>36</v>
      </c>
      <c r="C79" s="8">
        <v>60</v>
      </c>
      <c r="D79" s="8">
        <v>39</v>
      </c>
      <c r="E79" s="8">
        <v>33</v>
      </c>
      <c r="F79" s="8">
        <v>39</v>
      </c>
      <c r="G79" s="8">
        <v>68</v>
      </c>
      <c r="H79" s="8">
        <v>112</v>
      </c>
      <c r="I79" s="8"/>
      <c r="J79" s="8">
        <v>50</v>
      </c>
      <c r="K79" s="8">
        <v>39</v>
      </c>
      <c r="L79" s="8">
        <v>66</v>
      </c>
      <c r="M79" s="8">
        <v>41</v>
      </c>
      <c r="N79" s="8"/>
    </row>
    <row r="80" spans="1:14" x14ac:dyDescent="0.25">
      <c r="A80" s="8">
        <v>83</v>
      </c>
      <c r="B80" s="8">
        <v>65</v>
      </c>
      <c r="C80" s="8">
        <v>62</v>
      </c>
      <c r="D80" s="8">
        <v>68</v>
      </c>
      <c r="E80" s="8">
        <v>86</v>
      </c>
      <c r="F80" s="8">
        <v>83</v>
      </c>
      <c r="G80" s="8">
        <v>106</v>
      </c>
      <c r="H80" s="8">
        <v>81</v>
      </c>
      <c r="I80" s="8"/>
      <c r="J80" s="8">
        <v>75</v>
      </c>
      <c r="K80" s="8">
        <v>80</v>
      </c>
      <c r="L80" s="8">
        <v>66</v>
      </c>
      <c r="M80" s="8">
        <v>100</v>
      </c>
      <c r="N80" s="8"/>
    </row>
    <row r="81" spans="1:14" x14ac:dyDescent="0.25">
      <c r="A81" s="8">
        <v>73</v>
      </c>
      <c r="B81" s="8">
        <v>60</v>
      </c>
      <c r="C81" s="8">
        <v>52</v>
      </c>
      <c r="D81" s="8">
        <v>54</v>
      </c>
      <c r="E81" s="8">
        <v>49</v>
      </c>
      <c r="F81" s="8">
        <v>50</v>
      </c>
      <c r="G81" s="8">
        <v>85</v>
      </c>
      <c r="H81" s="8">
        <v>57</v>
      </c>
      <c r="I81" s="8"/>
      <c r="J81" s="8">
        <v>54</v>
      </c>
      <c r="K81" s="8">
        <v>55</v>
      </c>
      <c r="L81" s="8">
        <v>95</v>
      </c>
      <c r="M81" s="8">
        <v>71</v>
      </c>
      <c r="N81" s="8"/>
    </row>
    <row r="82" spans="1:14" x14ac:dyDescent="0.25">
      <c r="A82" s="8">
        <v>74</v>
      </c>
      <c r="B82" s="8">
        <v>26</v>
      </c>
      <c r="C82" s="8">
        <v>72</v>
      </c>
      <c r="D82" s="8">
        <v>35</v>
      </c>
      <c r="E82" s="8">
        <v>30</v>
      </c>
      <c r="F82" s="8">
        <v>25</v>
      </c>
      <c r="G82" s="8">
        <v>43</v>
      </c>
      <c r="H82" s="8">
        <v>71</v>
      </c>
      <c r="I82" s="8"/>
      <c r="J82" s="8">
        <v>62</v>
      </c>
      <c r="K82" s="8">
        <v>51</v>
      </c>
      <c r="L82" s="8">
        <v>68</v>
      </c>
      <c r="M82" s="8">
        <v>59</v>
      </c>
      <c r="N82" s="8"/>
    </row>
    <row r="83" spans="1:14" x14ac:dyDescent="0.25">
      <c r="A83" s="8">
        <v>49</v>
      </c>
      <c r="B83" s="8">
        <v>36</v>
      </c>
      <c r="C83" s="8">
        <v>21</v>
      </c>
      <c r="D83" s="8">
        <v>21</v>
      </c>
      <c r="E83" s="8">
        <v>25</v>
      </c>
      <c r="F83" s="8">
        <v>36</v>
      </c>
      <c r="G83" s="8">
        <v>23</v>
      </c>
      <c r="H83" s="8">
        <v>54</v>
      </c>
      <c r="I83" s="8"/>
      <c r="J83" s="8">
        <v>49</v>
      </c>
      <c r="K83" s="8">
        <v>28</v>
      </c>
      <c r="L83" s="8">
        <v>56</v>
      </c>
      <c r="M83" s="8">
        <v>63</v>
      </c>
      <c r="N83" s="8"/>
    </row>
    <row r="84" spans="1:14" x14ac:dyDescent="0.25">
      <c r="A84" s="8">
        <v>46</v>
      </c>
      <c r="B84" s="8">
        <v>48</v>
      </c>
      <c r="C84" s="8">
        <v>64</v>
      </c>
      <c r="D84" s="8">
        <v>43</v>
      </c>
      <c r="E84" s="8">
        <v>24</v>
      </c>
      <c r="F84" s="8">
        <v>18</v>
      </c>
      <c r="G84" s="8">
        <v>19</v>
      </c>
      <c r="H84" s="8">
        <v>104</v>
      </c>
      <c r="I84" s="8"/>
      <c r="J84" s="8">
        <v>41</v>
      </c>
      <c r="K84" s="8">
        <v>34</v>
      </c>
      <c r="L84" s="8">
        <v>60</v>
      </c>
      <c r="M84" s="8">
        <v>53</v>
      </c>
      <c r="N84" s="8"/>
    </row>
    <row r="85" spans="1:14" x14ac:dyDescent="0.25">
      <c r="A85" s="8">
        <v>20</v>
      </c>
      <c r="B85" s="8">
        <v>42</v>
      </c>
      <c r="C85" s="8">
        <v>65</v>
      </c>
      <c r="D85" s="8">
        <v>64</v>
      </c>
      <c r="E85" s="8">
        <v>39</v>
      </c>
      <c r="F85" s="8">
        <v>36</v>
      </c>
      <c r="G85" s="8">
        <v>50</v>
      </c>
      <c r="H85" s="8">
        <v>90</v>
      </c>
      <c r="I85" s="8"/>
      <c r="J85" s="8">
        <v>49</v>
      </c>
      <c r="K85" s="8">
        <v>48</v>
      </c>
      <c r="L85" s="8">
        <v>50</v>
      </c>
      <c r="M85" s="8">
        <v>70</v>
      </c>
      <c r="N85" s="8"/>
    </row>
    <row r="86" spans="1:14" x14ac:dyDescent="0.25">
      <c r="A86" s="8">
        <v>65</v>
      </c>
      <c r="B86" s="8">
        <v>42</v>
      </c>
      <c r="C86" s="8">
        <v>69</v>
      </c>
      <c r="D86" s="8">
        <v>39</v>
      </c>
      <c r="E86" s="8">
        <v>43</v>
      </c>
      <c r="F86" s="8">
        <v>54</v>
      </c>
      <c r="G86" s="8">
        <v>60</v>
      </c>
      <c r="H86" s="8">
        <v>100</v>
      </c>
      <c r="I86" s="8"/>
      <c r="J86" s="8">
        <v>56</v>
      </c>
      <c r="K86" s="8">
        <v>34</v>
      </c>
      <c r="L86" s="8">
        <v>72</v>
      </c>
      <c r="M86" s="8">
        <v>49</v>
      </c>
      <c r="N86" s="8"/>
    </row>
    <row r="87" spans="1:14" x14ac:dyDescent="0.25">
      <c r="A87" s="8">
        <v>81</v>
      </c>
      <c r="B87" s="8">
        <v>73</v>
      </c>
      <c r="C87" s="8">
        <v>62</v>
      </c>
      <c r="D87" s="8">
        <v>65</v>
      </c>
      <c r="E87" s="8">
        <v>87</v>
      </c>
      <c r="F87" s="8">
        <v>100</v>
      </c>
      <c r="G87" s="8">
        <v>99</v>
      </c>
      <c r="H87" s="8">
        <v>85</v>
      </c>
      <c r="I87" s="8"/>
      <c r="J87" s="8">
        <v>81</v>
      </c>
      <c r="K87" s="8">
        <v>78</v>
      </c>
      <c r="L87" s="8">
        <v>65</v>
      </c>
      <c r="M87" s="8">
        <v>101</v>
      </c>
      <c r="N87" s="8"/>
    </row>
    <row r="88" spans="1:14" x14ac:dyDescent="0.25">
      <c r="A88" s="8">
        <v>79</v>
      </c>
      <c r="B88" s="8">
        <v>68</v>
      </c>
      <c r="C88" s="8">
        <v>70</v>
      </c>
      <c r="D88" s="8">
        <v>48</v>
      </c>
      <c r="E88" s="8">
        <v>56</v>
      </c>
      <c r="F88" s="8">
        <v>40</v>
      </c>
      <c r="G88" s="8">
        <v>82</v>
      </c>
      <c r="H88" s="8">
        <v>50</v>
      </c>
      <c r="I88" s="8"/>
      <c r="J88" s="8">
        <v>62</v>
      </c>
      <c r="K88" s="8">
        <v>71</v>
      </c>
      <c r="L88" s="8">
        <v>81</v>
      </c>
      <c r="M88" s="8">
        <v>75</v>
      </c>
      <c r="N88" s="8"/>
    </row>
    <row r="89" spans="1:14" x14ac:dyDescent="0.25">
      <c r="A89" s="8">
        <v>42</v>
      </c>
      <c r="B89" s="8">
        <v>14</v>
      </c>
      <c r="C89" s="8">
        <v>52</v>
      </c>
      <c r="D89" s="8">
        <v>30</v>
      </c>
      <c r="E89" s="8">
        <v>25</v>
      </c>
      <c r="F89" s="8">
        <v>27</v>
      </c>
      <c r="G89" s="8">
        <v>51</v>
      </c>
      <c r="H89" s="8">
        <v>65</v>
      </c>
      <c r="I89" s="8"/>
      <c r="J89" s="8">
        <v>53</v>
      </c>
      <c r="K89" s="8">
        <v>41</v>
      </c>
      <c r="L89" s="8">
        <v>65</v>
      </c>
      <c r="M89" s="8">
        <v>40</v>
      </c>
      <c r="N89" s="8"/>
    </row>
    <row r="90" spans="1:14" x14ac:dyDescent="0.25">
      <c r="A90" s="8">
        <v>42</v>
      </c>
      <c r="B90" s="8">
        <v>35</v>
      </c>
      <c r="C90" s="8">
        <v>33</v>
      </c>
      <c r="D90" s="8">
        <v>24</v>
      </c>
      <c r="E90" s="8">
        <v>14</v>
      </c>
      <c r="F90" s="8">
        <v>22</v>
      </c>
      <c r="G90" s="8">
        <v>19</v>
      </c>
      <c r="H90" s="8">
        <v>45</v>
      </c>
      <c r="I90" s="8"/>
      <c r="J90" s="8">
        <v>44</v>
      </c>
      <c r="K90" s="8">
        <v>14</v>
      </c>
      <c r="L90" s="8">
        <v>41</v>
      </c>
      <c r="M90" s="8">
        <v>60</v>
      </c>
      <c r="N90" s="8"/>
    </row>
    <row r="91" spans="1:14" x14ac:dyDescent="0.25">
      <c r="A91" s="8">
        <v>40</v>
      </c>
      <c r="B91" s="8">
        <v>45</v>
      </c>
      <c r="C91" s="8">
        <v>61</v>
      </c>
      <c r="D91" s="8">
        <v>33</v>
      </c>
      <c r="E91" s="8">
        <v>23</v>
      </c>
      <c r="F91" s="8">
        <v>15</v>
      </c>
      <c r="G91" s="8">
        <v>18</v>
      </c>
      <c r="H91" s="8">
        <v>100</v>
      </c>
      <c r="I91" s="8"/>
      <c r="J91" s="8">
        <v>38</v>
      </c>
      <c r="K91" s="8">
        <v>33</v>
      </c>
      <c r="L91" s="8">
        <v>53</v>
      </c>
      <c r="M91" s="8">
        <v>36</v>
      </c>
      <c r="N91" s="8"/>
    </row>
    <row r="92" spans="1:14" x14ac:dyDescent="0.25">
      <c r="A92" s="8">
        <v>14</v>
      </c>
      <c r="B92" s="8">
        <v>32</v>
      </c>
      <c r="C92" s="8">
        <v>38</v>
      </c>
      <c r="D92" s="8">
        <v>46</v>
      </c>
      <c r="E92" s="8">
        <v>29</v>
      </c>
      <c r="F92" s="8">
        <v>33</v>
      </c>
      <c r="G92" s="8">
        <v>46</v>
      </c>
      <c r="H92" s="8">
        <v>70</v>
      </c>
      <c r="I92" s="8"/>
      <c r="J92" s="8">
        <v>43</v>
      </c>
      <c r="K92" s="8">
        <v>35</v>
      </c>
      <c r="L92" s="8">
        <v>44</v>
      </c>
      <c r="M92" s="8">
        <v>44</v>
      </c>
      <c r="N92" s="8"/>
    </row>
    <row r="93" spans="1:14" x14ac:dyDescent="0.25">
      <c r="A93" s="8">
        <v>71</v>
      </c>
      <c r="B93" s="8">
        <v>48</v>
      </c>
      <c r="C93" s="8">
        <v>64</v>
      </c>
      <c r="D93" s="8">
        <v>40</v>
      </c>
      <c r="E93" s="8">
        <v>49</v>
      </c>
      <c r="F93" s="8">
        <v>58</v>
      </c>
      <c r="G93" s="8">
        <v>61</v>
      </c>
      <c r="H93" s="8">
        <v>96</v>
      </c>
      <c r="I93" s="8"/>
      <c r="J93" s="8">
        <v>60</v>
      </c>
      <c r="K93" s="8">
        <v>58</v>
      </c>
      <c r="L93" s="8">
        <v>70</v>
      </c>
      <c r="M93" s="8">
        <v>54</v>
      </c>
      <c r="N93" s="8"/>
    </row>
    <row r="94" spans="1:14" x14ac:dyDescent="0.25">
      <c r="A94" s="8">
        <v>85</v>
      </c>
      <c r="B94" s="8">
        <v>70</v>
      </c>
      <c r="C94" s="8">
        <v>78</v>
      </c>
      <c r="D94" s="8">
        <v>51</v>
      </c>
      <c r="E94" s="8">
        <v>72</v>
      </c>
      <c r="F94" s="8">
        <v>120</v>
      </c>
      <c r="G94" s="8">
        <v>125</v>
      </c>
      <c r="H94" s="8">
        <v>102</v>
      </c>
      <c r="I94" s="8"/>
      <c r="J94" s="8">
        <v>90</v>
      </c>
      <c r="K94" s="8">
        <v>96</v>
      </c>
      <c r="L94" s="8">
        <v>95</v>
      </c>
      <c r="M94" s="8">
        <v>91</v>
      </c>
      <c r="N94" s="8"/>
    </row>
    <row r="95" spans="1:14" x14ac:dyDescent="0.25">
      <c r="A95" s="8">
        <v>60</v>
      </c>
      <c r="B95" s="8">
        <v>50</v>
      </c>
      <c r="C95" s="8">
        <v>49</v>
      </c>
      <c r="D95" s="8">
        <v>21</v>
      </c>
      <c r="E95" s="8">
        <v>46</v>
      </c>
      <c r="F95" s="8">
        <v>59</v>
      </c>
      <c r="G95" s="8">
        <v>73</v>
      </c>
      <c r="H95" s="8">
        <v>36</v>
      </c>
      <c r="I95" s="8"/>
      <c r="J95" s="8">
        <v>63</v>
      </c>
      <c r="K95" s="8">
        <v>46</v>
      </c>
      <c r="L95" s="8">
        <v>45</v>
      </c>
      <c r="M95" s="8">
        <v>66</v>
      </c>
      <c r="N95" s="8"/>
    </row>
    <row r="96" spans="1:14" x14ac:dyDescent="0.25">
      <c r="A96" s="8">
        <v>51</v>
      </c>
      <c r="B96" s="8">
        <v>25</v>
      </c>
      <c r="C96" s="8">
        <v>26</v>
      </c>
      <c r="D96" s="8">
        <v>13</v>
      </c>
      <c r="E96" s="8">
        <v>9</v>
      </c>
      <c r="F96" s="8">
        <v>21</v>
      </c>
      <c r="G96" s="8">
        <v>48</v>
      </c>
      <c r="H96" s="8">
        <v>56</v>
      </c>
      <c r="I96" s="8"/>
      <c r="J96" s="8">
        <v>41</v>
      </c>
      <c r="K96" s="8">
        <v>46</v>
      </c>
      <c r="L96" s="8">
        <v>43</v>
      </c>
      <c r="M96" s="8">
        <v>35</v>
      </c>
      <c r="N96" s="8"/>
    </row>
    <row r="97" spans="1:14" x14ac:dyDescent="0.25">
      <c r="A97" s="8">
        <v>20</v>
      </c>
      <c r="B97" s="8">
        <v>5</v>
      </c>
      <c r="C97" s="8">
        <v>20</v>
      </c>
      <c r="D97" s="8">
        <v>10</v>
      </c>
      <c r="E97" s="8">
        <v>9</v>
      </c>
      <c r="F97" s="8">
        <v>22</v>
      </c>
      <c r="G97" s="8">
        <v>19</v>
      </c>
      <c r="H97" s="8">
        <v>54</v>
      </c>
      <c r="I97" s="8"/>
      <c r="J97" s="8">
        <v>35</v>
      </c>
      <c r="K97" s="8">
        <v>10</v>
      </c>
      <c r="L97" s="8">
        <v>29</v>
      </c>
      <c r="M97" s="8">
        <v>11</v>
      </c>
      <c r="N97" s="8"/>
    </row>
    <row r="98" spans="1:14" x14ac:dyDescent="0.25">
      <c r="A98" s="8">
        <v>27</v>
      </c>
      <c r="B98" s="8">
        <v>23</v>
      </c>
      <c r="C98" s="8">
        <v>25</v>
      </c>
      <c r="D98" s="8">
        <v>27</v>
      </c>
      <c r="E98" s="8">
        <v>8</v>
      </c>
      <c r="F98" s="8">
        <v>19</v>
      </c>
      <c r="G98" s="8">
        <v>17</v>
      </c>
      <c r="H98" s="8">
        <v>100</v>
      </c>
      <c r="I98" s="8"/>
      <c r="J98" s="8">
        <v>21</v>
      </c>
      <c r="K98" s="8">
        <v>36</v>
      </c>
      <c r="L98" s="8">
        <v>26</v>
      </c>
      <c r="M98" s="8">
        <v>45</v>
      </c>
      <c r="N98" s="8"/>
    </row>
    <row r="99" spans="1:14" x14ac:dyDescent="0.25">
      <c r="A99" s="8">
        <v>16</v>
      </c>
      <c r="B99" s="8">
        <v>21</v>
      </c>
      <c r="C99" s="8">
        <v>23</v>
      </c>
      <c r="D99" s="8">
        <v>23</v>
      </c>
      <c r="E99" s="8">
        <v>13</v>
      </c>
      <c r="F99" s="8">
        <v>31</v>
      </c>
      <c r="G99" s="8">
        <v>35</v>
      </c>
      <c r="H99" s="8">
        <v>68</v>
      </c>
      <c r="I99" s="8"/>
      <c r="J99" s="8">
        <v>6</v>
      </c>
      <c r="K99" s="8">
        <v>30</v>
      </c>
      <c r="L99" s="8">
        <v>37</v>
      </c>
      <c r="M99" s="8">
        <v>34</v>
      </c>
      <c r="N99" s="8"/>
    </row>
    <row r="100" spans="1:14" x14ac:dyDescent="0.25">
      <c r="A100" s="8">
        <v>45</v>
      </c>
      <c r="B100" s="8">
        <v>47</v>
      </c>
      <c r="C100" s="8">
        <v>44</v>
      </c>
      <c r="D100" s="8">
        <v>35</v>
      </c>
      <c r="E100" s="8">
        <v>49</v>
      </c>
      <c r="F100" s="8">
        <v>59</v>
      </c>
      <c r="G100" s="8">
        <v>90</v>
      </c>
      <c r="H100" s="8">
        <v>89</v>
      </c>
      <c r="I100" s="8"/>
      <c r="J100" s="8">
        <v>60</v>
      </c>
      <c r="K100" s="8">
        <v>43</v>
      </c>
      <c r="L100" s="8">
        <v>43</v>
      </c>
      <c r="M100" s="8">
        <v>43</v>
      </c>
      <c r="N100" s="8"/>
    </row>
    <row r="101" spans="1:14" x14ac:dyDescent="0.25">
      <c r="A101" s="8">
        <v>83</v>
      </c>
      <c r="B101" s="8">
        <v>40</v>
      </c>
      <c r="C101" s="8">
        <v>68</v>
      </c>
      <c r="D101" s="8">
        <v>40</v>
      </c>
      <c r="E101" s="8">
        <v>56</v>
      </c>
      <c r="F101" s="8">
        <v>108</v>
      </c>
      <c r="G101" s="8">
        <v>120</v>
      </c>
      <c r="H101" s="8">
        <v>102</v>
      </c>
      <c r="I101" s="8"/>
      <c r="J101" s="8">
        <v>89</v>
      </c>
      <c r="K101" s="8">
        <v>78</v>
      </c>
      <c r="L101" s="8">
        <v>80</v>
      </c>
      <c r="M101" s="8">
        <v>99</v>
      </c>
      <c r="N101" s="8"/>
    </row>
    <row r="102" spans="1:14" x14ac:dyDescent="0.25">
      <c r="A102" s="8">
        <v>49</v>
      </c>
      <c r="B102" s="8">
        <v>50</v>
      </c>
      <c r="C102" s="8">
        <v>32</v>
      </c>
      <c r="D102" s="8">
        <v>20</v>
      </c>
      <c r="E102" s="8">
        <v>46</v>
      </c>
      <c r="F102" s="8">
        <v>70</v>
      </c>
      <c r="G102" s="8">
        <v>80</v>
      </c>
      <c r="H102" s="8">
        <v>31</v>
      </c>
      <c r="I102" s="8"/>
      <c r="J102" s="8">
        <v>50</v>
      </c>
      <c r="K102" s="8">
        <v>39</v>
      </c>
      <c r="L102" s="8">
        <v>51</v>
      </c>
      <c r="M102" s="8">
        <v>52</v>
      </c>
      <c r="N102" s="8"/>
    </row>
    <row r="103" spans="1:14" x14ac:dyDescent="0.25">
      <c r="A103" s="8">
        <v>38</v>
      </c>
      <c r="B103" s="8">
        <v>24</v>
      </c>
      <c r="C103" s="8">
        <v>26</v>
      </c>
      <c r="D103" s="8">
        <v>10</v>
      </c>
      <c r="E103" s="8">
        <v>9</v>
      </c>
      <c r="F103" s="8">
        <v>23</v>
      </c>
      <c r="G103" s="8">
        <v>44</v>
      </c>
      <c r="H103" s="8">
        <v>65</v>
      </c>
      <c r="I103" s="8"/>
      <c r="J103" s="8">
        <v>32</v>
      </c>
      <c r="K103" s="8">
        <v>29</v>
      </c>
      <c r="L103" s="8">
        <v>35</v>
      </c>
      <c r="M103" s="8">
        <v>20</v>
      </c>
      <c r="N103" s="8"/>
    </row>
    <row r="104" spans="1:14" x14ac:dyDescent="0.25">
      <c r="A104" s="8">
        <v>18</v>
      </c>
      <c r="B104" s="8">
        <v>8</v>
      </c>
      <c r="C104" s="8">
        <v>23</v>
      </c>
      <c r="D104" s="8">
        <v>11</v>
      </c>
      <c r="E104" s="8">
        <v>10</v>
      </c>
      <c r="F104" s="8">
        <v>26</v>
      </c>
      <c r="G104" s="8">
        <v>15</v>
      </c>
      <c r="H104" s="8">
        <v>51</v>
      </c>
      <c r="I104" s="8"/>
      <c r="J104" s="8">
        <v>23</v>
      </c>
      <c r="K104" s="8">
        <v>6</v>
      </c>
      <c r="L104" s="8">
        <v>6</v>
      </c>
      <c r="M104" s="8">
        <v>14</v>
      </c>
      <c r="N104" s="8"/>
    </row>
    <row r="105" spans="1:14" x14ac:dyDescent="0.25">
      <c r="A105" s="8">
        <v>18</v>
      </c>
      <c r="B105" s="8">
        <v>18</v>
      </c>
      <c r="C105" s="8">
        <v>13</v>
      </c>
      <c r="D105" s="8">
        <v>17</v>
      </c>
      <c r="E105" s="8">
        <v>10</v>
      </c>
      <c r="F105" s="8">
        <v>8</v>
      </c>
      <c r="G105" s="8">
        <v>26</v>
      </c>
      <c r="H105" s="8">
        <v>76</v>
      </c>
      <c r="I105" s="8"/>
      <c r="J105" s="8">
        <v>15</v>
      </c>
      <c r="K105" s="8">
        <v>13</v>
      </c>
      <c r="L105" s="8">
        <v>25</v>
      </c>
      <c r="M105" s="8">
        <v>48</v>
      </c>
      <c r="N105" s="8"/>
    </row>
    <row r="106" spans="1:14" x14ac:dyDescent="0.25">
      <c r="A106" s="8">
        <v>23</v>
      </c>
      <c r="B106" s="8">
        <v>17</v>
      </c>
      <c r="C106" s="8">
        <v>9</v>
      </c>
      <c r="D106" s="8">
        <v>18</v>
      </c>
      <c r="E106" s="8">
        <v>10</v>
      </c>
      <c r="F106" s="8">
        <v>23</v>
      </c>
      <c r="G106" s="8">
        <v>22</v>
      </c>
      <c r="H106" s="8">
        <v>53</v>
      </c>
      <c r="I106" s="8"/>
      <c r="J106" s="8">
        <v>8</v>
      </c>
      <c r="K106" s="8">
        <v>6</v>
      </c>
      <c r="L106" s="8">
        <v>11</v>
      </c>
      <c r="M106" s="8">
        <v>21</v>
      </c>
      <c r="N106" s="8"/>
    </row>
    <row r="107" spans="1:14" x14ac:dyDescent="0.25">
      <c r="A107" s="8">
        <v>51</v>
      </c>
      <c r="B107" s="8">
        <v>44</v>
      </c>
      <c r="C107" s="8">
        <v>44</v>
      </c>
      <c r="D107" s="8">
        <v>29</v>
      </c>
      <c r="E107" s="8">
        <v>48</v>
      </c>
      <c r="F107" s="8">
        <v>60</v>
      </c>
      <c r="G107" s="8">
        <v>86</v>
      </c>
      <c r="H107" s="8">
        <v>78</v>
      </c>
      <c r="I107" s="8"/>
      <c r="J107" s="8">
        <v>69</v>
      </c>
      <c r="K107" s="8">
        <v>45</v>
      </c>
      <c r="L107" s="8">
        <v>43</v>
      </c>
      <c r="M107" s="8">
        <v>44</v>
      </c>
      <c r="N107" s="8"/>
    </row>
    <row r="108" spans="1:14" x14ac:dyDescent="0.25">
      <c r="A108" s="8">
        <v>75</v>
      </c>
      <c r="B108" s="8">
        <v>64</v>
      </c>
      <c r="C108" s="8">
        <v>59</v>
      </c>
      <c r="D108" s="8">
        <v>48</v>
      </c>
      <c r="E108" s="8">
        <v>63</v>
      </c>
      <c r="F108" s="8">
        <v>109</v>
      </c>
      <c r="G108" s="8">
        <v>120</v>
      </c>
      <c r="H108" s="8">
        <v>102</v>
      </c>
      <c r="I108" s="8"/>
      <c r="J108" s="8">
        <v>98</v>
      </c>
      <c r="K108" s="8">
        <v>98</v>
      </c>
      <c r="L108" s="8">
        <v>78</v>
      </c>
      <c r="M108" s="8">
        <v>91</v>
      </c>
      <c r="N108" s="8"/>
    </row>
    <row r="109" spans="1:14" x14ac:dyDescent="0.25">
      <c r="A109" s="8">
        <v>31</v>
      </c>
      <c r="B109" s="8">
        <v>54</v>
      </c>
      <c r="C109" s="8">
        <v>34</v>
      </c>
      <c r="D109" s="8">
        <v>11</v>
      </c>
      <c r="E109" s="8">
        <v>38</v>
      </c>
      <c r="F109" s="8">
        <v>43</v>
      </c>
      <c r="G109" s="8">
        <v>80</v>
      </c>
      <c r="H109" s="8">
        <v>45</v>
      </c>
      <c r="I109" s="8"/>
      <c r="J109" s="8">
        <v>47</v>
      </c>
      <c r="K109" s="8">
        <v>26</v>
      </c>
      <c r="L109" s="8">
        <v>45</v>
      </c>
      <c r="M109" s="8">
        <v>41</v>
      </c>
      <c r="N109" s="8"/>
    </row>
    <row r="110" spans="1:14" x14ac:dyDescent="0.25">
      <c r="A110" s="8">
        <v>37</v>
      </c>
      <c r="B110" s="8">
        <v>23</v>
      </c>
      <c r="C110" s="8">
        <v>19</v>
      </c>
      <c r="D110" s="8">
        <v>9</v>
      </c>
      <c r="E110" s="8">
        <v>14</v>
      </c>
      <c r="F110" s="8">
        <v>19</v>
      </c>
      <c r="G110" s="8">
        <v>50</v>
      </c>
      <c r="H110" s="8">
        <v>80</v>
      </c>
      <c r="I110" s="8"/>
      <c r="J110" s="8">
        <v>29</v>
      </c>
      <c r="K110" s="8">
        <v>31</v>
      </c>
      <c r="L110" s="8">
        <v>33</v>
      </c>
      <c r="M110" s="8">
        <v>19</v>
      </c>
      <c r="N110" s="8"/>
    </row>
    <row r="111" spans="1:14" x14ac:dyDescent="0.25">
      <c r="A111" s="8">
        <v>14</v>
      </c>
      <c r="B111" s="8">
        <v>5</v>
      </c>
      <c r="C111" s="8">
        <v>21</v>
      </c>
      <c r="D111" s="8">
        <v>12</v>
      </c>
      <c r="E111" s="8">
        <v>13</v>
      </c>
      <c r="F111" s="8">
        <v>25</v>
      </c>
      <c r="G111" s="8">
        <v>24</v>
      </c>
      <c r="H111" s="8">
        <v>54</v>
      </c>
      <c r="I111" s="8"/>
      <c r="J111" s="8">
        <v>29</v>
      </c>
      <c r="K111" s="8">
        <v>6</v>
      </c>
      <c r="L111" s="8">
        <v>10</v>
      </c>
      <c r="M111" s="8">
        <v>14</v>
      </c>
      <c r="N111" s="8"/>
    </row>
    <row r="112" spans="1:14" x14ac:dyDescent="0.25">
      <c r="A112" s="8">
        <v>17</v>
      </c>
      <c r="B112" s="8">
        <v>14</v>
      </c>
      <c r="C112" s="8">
        <v>16</v>
      </c>
      <c r="D112" s="8">
        <v>20</v>
      </c>
      <c r="E112" s="8">
        <v>9</v>
      </c>
      <c r="F112" s="8">
        <v>11</v>
      </c>
      <c r="G112" s="8">
        <v>31</v>
      </c>
      <c r="H112" s="8">
        <v>66</v>
      </c>
      <c r="I112" s="8"/>
      <c r="J112" s="8">
        <v>18</v>
      </c>
      <c r="K112" s="8">
        <v>9</v>
      </c>
      <c r="L112" s="8">
        <v>12</v>
      </c>
      <c r="M112" s="8">
        <v>38</v>
      </c>
      <c r="N112" s="8"/>
    </row>
    <row r="113" spans="1:14" x14ac:dyDescent="0.25">
      <c r="A113" s="8">
        <v>14</v>
      </c>
      <c r="B113" s="8">
        <v>12</v>
      </c>
      <c r="C113" s="8">
        <v>15</v>
      </c>
      <c r="D113" s="8">
        <v>12</v>
      </c>
      <c r="E113" s="8">
        <v>14</v>
      </c>
      <c r="F113" s="8">
        <v>24</v>
      </c>
      <c r="G113" s="8">
        <v>21</v>
      </c>
      <c r="H113" s="8">
        <v>63</v>
      </c>
      <c r="I113" s="8"/>
      <c r="J113" s="8">
        <v>10</v>
      </c>
      <c r="K113" s="8">
        <v>6</v>
      </c>
      <c r="L113" s="8">
        <v>10</v>
      </c>
      <c r="M113" s="8">
        <v>33</v>
      </c>
      <c r="N113" s="8"/>
    </row>
    <row r="114" spans="1:14" x14ac:dyDescent="0.25">
      <c r="A114" s="8">
        <v>40</v>
      </c>
      <c r="B114" s="8">
        <v>41</v>
      </c>
      <c r="C114" s="8">
        <v>10</v>
      </c>
      <c r="D114" s="8">
        <v>24</v>
      </c>
      <c r="E114" s="8">
        <v>29</v>
      </c>
      <c r="F114" s="8">
        <v>46</v>
      </c>
      <c r="G114" s="8">
        <v>83</v>
      </c>
      <c r="H114" s="8">
        <v>83</v>
      </c>
      <c r="I114" s="8"/>
      <c r="J114" s="8">
        <v>71</v>
      </c>
      <c r="K114" s="8">
        <v>25</v>
      </c>
      <c r="L114" s="8">
        <v>45</v>
      </c>
      <c r="M114" s="8">
        <v>25</v>
      </c>
      <c r="N114" s="8"/>
    </row>
    <row r="115" spans="1:14" x14ac:dyDescent="0.25">
      <c r="A115" s="8">
        <v>78</v>
      </c>
      <c r="B115" s="8">
        <v>58</v>
      </c>
      <c r="C115" s="8">
        <v>62</v>
      </c>
      <c r="D115" s="8">
        <v>53</v>
      </c>
      <c r="E115" s="8">
        <v>74</v>
      </c>
      <c r="F115" s="8">
        <v>105</v>
      </c>
      <c r="G115" s="8">
        <v>120</v>
      </c>
      <c r="H115" s="8">
        <v>97</v>
      </c>
      <c r="I115" s="8"/>
      <c r="J115" s="8">
        <v>96</v>
      </c>
      <c r="K115" s="8">
        <v>88</v>
      </c>
      <c r="L115" s="8">
        <v>83</v>
      </c>
      <c r="M115" s="8">
        <v>101</v>
      </c>
      <c r="N115" s="8"/>
    </row>
    <row r="116" spans="1:14" x14ac:dyDescent="0.25">
      <c r="A116" s="8">
        <v>43</v>
      </c>
      <c r="B116" s="8">
        <v>56</v>
      </c>
      <c r="C116" s="8">
        <v>34</v>
      </c>
      <c r="D116" s="8">
        <v>38</v>
      </c>
      <c r="E116" s="8">
        <v>48</v>
      </c>
      <c r="F116" s="8">
        <v>40</v>
      </c>
      <c r="G116" s="8">
        <v>78</v>
      </c>
      <c r="H116" s="8">
        <v>61</v>
      </c>
      <c r="I116" s="8"/>
      <c r="J116" s="8">
        <v>56</v>
      </c>
      <c r="K116" s="8">
        <v>26</v>
      </c>
      <c r="L116" s="8">
        <v>43</v>
      </c>
      <c r="M116" s="8">
        <v>36</v>
      </c>
      <c r="N116" s="8"/>
    </row>
    <row r="117" spans="1:14" x14ac:dyDescent="0.25">
      <c r="A117" s="8">
        <v>20</v>
      </c>
      <c r="B117" s="8">
        <v>26</v>
      </c>
      <c r="C117" s="8">
        <v>28</v>
      </c>
      <c r="D117" s="8">
        <v>24</v>
      </c>
      <c r="E117" s="8">
        <v>24</v>
      </c>
      <c r="F117" s="8">
        <v>23</v>
      </c>
      <c r="G117" s="8">
        <v>39</v>
      </c>
      <c r="H117" s="8">
        <v>79</v>
      </c>
      <c r="I117" s="8"/>
      <c r="J117" s="8">
        <v>30</v>
      </c>
      <c r="K117" s="8">
        <v>28</v>
      </c>
      <c r="L117" s="8">
        <v>29</v>
      </c>
      <c r="M117" s="8">
        <v>25</v>
      </c>
      <c r="N117" s="8"/>
    </row>
    <row r="118" spans="1:14" x14ac:dyDescent="0.25">
      <c r="A118" s="8">
        <v>14</v>
      </c>
      <c r="B118" s="8">
        <v>9</v>
      </c>
      <c r="C118" s="8">
        <v>23</v>
      </c>
      <c r="D118" s="8">
        <v>15</v>
      </c>
      <c r="E118" s="8">
        <v>15</v>
      </c>
      <c r="F118" s="8">
        <v>23</v>
      </c>
      <c r="G118" s="8">
        <v>20</v>
      </c>
      <c r="H118" s="8">
        <v>68</v>
      </c>
      <c r="I118" s="8"/>
      <c r="J118" s="8">
        <v>21</v>
      </c>
      <c r="K118" s="8">
        <v>8</v>
      </c>
      <c r="L118" s="8">
        <v>16</v>
      </c>
      <c r="M118" s="8">
        <v>28</v>
      </c>
      <c r="N118" s="8"/>
    </row>
    <row r="119" spans="1:14" x14ac:dyDescent="0.25">
      <c r="A119" s="8">
        <v>16</v>
      </c>
      <c r="B119" s="8">
        <v>15</v>
      </c>
      <c r="C119" s="8">
        <v>21</v>
      </c>
      <c r="D119" s="8">
        <v>36</v>
      </c>
      <c r="E119" s="8">
        <v>15</v>
      </c>
      <c r="F119" s="8">
        <v>24</v>
      </c>
      <c r="G119" s="8">
        <v>31</v>
      </c>
      <c r="H119" s="8">
        <v>61</v>
      </c>
      <c r="I119" s="8"/>
      <c r="J119" s="8">
        <v>15</v>
      </c>
      <c r="K119" s="8">
        <v>14</v>
      </c>
      <c r="L119" s="8">
        <v>17</v>
      </c>
      <c r="M119" s="8">
        <v>45</v>
      </c>
      <c r="N119" s="8"/>
    </row>
    <row r="120" spans="1:14" x14ac:dyDescent="0.25">
      <c r="A120" s="8">
        <v>9</v>
      </c>
      <c r="B120" s="8">
        <v>14</v>
      </c>
      <c r="C120" s="8">
        <v>11</v>
      </c>
      <c r="D120" s="8">
        <v>24</v>
      </c>
      <c r="E120" s="8">
        <v>9</v>
      </c>
      <c r="F120" s="8">
        <v>15</v>
      </c>
      <c r="G120" s="8">
        <v>19</v>
      </c>
      <c r="H120" s="8">
        <v>51</v>
      </c>
      <c r="I120" s="8"/>
      <c r="J120" s="8">
        <v>11</v>
      </c>
      <c r="K120" s="8">
        <v>6</v>
      </c>
      <c r="L120" s="8">
        <v>21</v>
      </c>
      <c r="M120" s="8">
        <v>33</v>
      </c>
      <c r="N120" s="8"/>
    </row>
    <row r="121" spans="1:14" x14ac:dyDescent="0.25">
      <c r="A121" s="8">
        <v>36</v>
      </c>
      <c r="B121" s="8">
        <v>20</v>
      </c>
      <c r="C121" s="8">
        <v>10</v>
      </c>
      <c r="D121" s="8">
        <v>29</v>
      </c>
      <c r="E121" s="8">
        <v>31</v>
      </c>
      <c r="F121" s="8">
        <v>38</v>
      </c>
      <c r="G121" s="8">
        <v>86</v>
      </c>
      <c r="H121" s="8">
        <v>74</v>
      </c>
      <c r="I121" s="8"/>
      <c r="J121" s="8">
        <v>68</v>
      </c>
      <c r="K121" s="8">
        <v>34</v>
      </c>
      <c r="L121" s="8">
        <v>37</v>
      </c>
      <c r="M121" s="8">
        <v>26</v>
      </c>
      <c r="N121" s="8"/>
    </row>
    <row r="122" spans="1:14" x14ac:dyDescent="0.25">
      <c r="A122" s="8">
        <v>90</v>
      </c>
      <c r="B122" s="8">
        <v>45</v>
      </c>
      <c r="C122" s="8">
        <v>44</v>
      </c>
      <c r="D122" s="8">
        <v>59</v>
      </c>
      <c r="E122" s="8">
        <v>67</v>
      </c>
      <c r="F122" s="8">
        <v>98</v>
      </c>
      <c r="G122" s="8">
        <v>120</v>
      </c>
      <c r="H122" s="8">
        <v>88</v>
      </c>
      <c r="I122" s="8"/>
      <c r="J122" s="8">
        <v>93</v>
      </c>
      <c r="K122" s="8">
        <v>100</v>
      </c>
      <c r="L122" s="8">
        <v>73</v>
      </c>
      <c r="M122" s="8">
        <v>89</v>
      </c>
      <c r="N122" s="8"/>
    </row>
    <row r="123" spans="1:14" x14ac:dyDescent="0.25">
      <c r="A123" s="8">
        <v>44</v>
      </c>
      <c r="B123" s="8">
        <v>56</v>
      </c>
      <c r="C123" s="8">
        <v>41</v>
      </c>
      <c r="D123" s="8">
        <v>46</v>
      </c>
      <c r="E123" s="8">
        <v>49</v>
      </c>
      <c r="F123" s="8">
        <v>53</v>
      </c>
      <c r="G123" s="8">
        <v>56</v>
      </c>
      <c r="H123" s="8">
        <v>44</v>
      </c>
      <c r="I123" s="8"/>
      <c r="J123" s="8">
        <v>56</v>
      </c>
      <c r="K123" s="8">
        <v>34</v>
      </c>
      <c r="L123" s="8">
        <v>51</v>
      </c>
      <c r="M123" s="8">
        <v>41</v>
      </c>
      <c r="N123" s="8"/>
    </row>
    <row r="124" spans="1:14" x14ac:dyDescent="0.25">
      <c r="A124" s="8">
        <v>27</v>
      </c>
      <c r="B124" s="8">
        <v>38</v>
      </c>
      <c r="C124" s="8">
        <v>31</v>
      </c>
      <c r="D124" s="8">
        <v>45</v>
      </c>
      <c r="E124" s="8">
        <v>19</v>
      </c>
      <c r="F124" s="8">
        <v>20</v>
      </c>
      <c r="G124" s="8">
        <v>21</v>
      </c>
      <c r="H124" s="8">
        <v>69</v>
      </c>
      <c r="I124" s="8"/>
      <c r="J124" s="8">
        <v>23</v>
      </c>
      <c r="K124" s="8">
        <v>23</v>
      </c>
      <c r="L124" s="8">
        <v>24</v>
      </c>
      <c r="M124" s="8">
        <v>40</v>
      </c>
      <c r="N124" s="8"/>
    </row>
    <row r="125" spans="1:14" x14ac:dyDescent="0.25">
      <c r="A125" s="8">
        <v>17</v>
      </c>
      <c r="B125" s="8">
        <v>11</v>
      </c>
      <c r="C125" s="8">
        <v>39</v>
      </c>
      <c r="D125" s="8">
        <v>36</v>
      </c>
      <c r="E125" s="8">
        <v>19</v>
      </c>
      <c r="F125" s="8">
        <v>14</v>
      </c>
      <c r="G125" s="8">
        <v>19</v>
      </c>
      <c r="H125" s="8">
        <v>54</v>
      </c>
      <c r="I125" s="8"/>
      <c r="J125" s="8">
        <v>13</v>
      </c>
      <c r="K125" s="8">
        <v>9</v>
      </c>
      <c r="L125" s="8">
        <v>18</v>
      </c>
      <c r="M125" s="8">
        <v>41</v>
      </c>
      <c r="N125" s="8"/>
    </row>
    <row r="126" spans="1:14" x14ac:dyDescent="0.25">
      <c r="A126" s="8">
        <v>12</v>
      </c>
      <c r="B126" s="8">
        <v>23</v>
      </c>
      <c r="C126" s="8">
        <v>24</v>
      </c>
      <c r="D126" s="8">
        <v>30</v>
      </c>
      <c r="E126" s="8">
        <v>14</v>
      </c>
      <c r="F126" s="8">
        <v>21</v>
      </c>
      <c r="G126" s="8">
        <v>30</v>
      </c>
      <c r="H126" s="8">
        <v>56</v>
      </c>
      <c r="I126" s="8"/>
      <c r="J126" s="8">
        <v>11</v>
      </c>
      <c r="K126" s="8">
        <v>20</v>
      </c>
      <c r="L126" s="8">
        <v>18</v>
      </c>
      <c r="M126" s="8">
        <v>40</v>
      </c>
      <c r="N126" s="8"/>
    </row>
    <row r="127" spans="1:14" x14ac:dyDescent="0.25">
      <c r="A127" s="8">
        <v>8</v>
      </c>
      <c r="B127" s="8">
        <v>11</v>
      </c>
      <c r="C127" s="8">
        <v>33</v>
      </c>
      <c r="D127" s="8">
        <v>13</v>
      </c>
      <c r="E127" s="8">
        <v>14</v>
      </c>
      <c r="F127" s="8">
        <v>13</v>
      </c>
      <c r="G127" s="8">
        <v>18</v>
      </c>
      <c r="H127" s="8">
        <v>44</v>
      </c>
      <c r="I127" s="8"/>
      <c r="J127" s="8">
        <v>8</v>
      </c>
      <c r="K127" s="8">
        <v>5</v>
      </c>
      <c r="L127" s="8">
        <v>23</v>
      </c>
      <c r="M127" s="8">
        <v>29</v>
      </c>
      <c r="N127" s="8"/>
    </row>
    <row r="128" spans="1:14" x14ac:dyDescent="0.25">
      <c r="A128" s="8">
        <v>28</v>
      </c>
      <c r="B128" s="8">
        <v>22</v>
      </c>
      <c r="C128" s="8">
        <v>11</v>
      </c>
      <c r="D128" s="8">
        <v>29</v>
      </c>
      <c r="E128" s="8">
        <v>32</v>
      </c>
      <c r="F128" s="8">
        <v>30</v>
      </c>
      <c r="G128" s="8">
        <v>80</v>
      </c>
      <c r="H128" s="8">
        <v>76</v>
      </c>
      <c r="I128" s="8"/>
      <c r="J128" s="8">
        <v>61</v>
      </c>
      <c r="K128" s="8">
        <v>41</v>
      </c>
      <c r="L128" s="8">
        <v>42</v>
      </c>
      <c r="M128" s="8">
        <v>26</v>
      </c>
      <c r="N128" s="8"/>
    </row>
    <row r="129" spans="1:14" x14ac:dyDescent="0.25">
      <c r="A129" s="8">
        <v>79</v>
      </c>
      <c r="B129" s="8">
        <v>60</v>
      </c>
      <c r="C129" s="8">
        <v>35</v>
      </c>
      <c r="D129" s="8">
        <v>54</v>
      </c>
      <c r="E129" s="8">
        <v>66</v>
      </c>
      <c r="F129" s="8">
        <v>105</v>
      </c>
      <c r="G129" s="8">
        <v>115</v>
      </c>
      <c r="H129" s="8">
        <v>77</v>
      </c>
      <c r="I129" s="8"/>
      <c r="J129" s="8">
        <v>88</v>
      </c>
      <c r="K129" s="8">
        <v>85</v>
      </c>
      <c r="L129" s="8">
        <v>63</v>
      </c>
      <c r="M129" s="8">
        <v>82</v>
      </c>
      <c r="N129" s="8"/>
    </row>
    <row r="130" spans="1:14" x14ac:dyDescent="0.25">
      <c r="A130" s="8">
        <v>59</v>
      </c>
      <c r="B130" s="8">
        <v>59</v>
      </c>
      <c r="C130" s="8">
        <v>52</v>
      </c>
      <c r="D130" s="8">
        <v>56</v>
      </c>
      <c r="E130" s="8">
        <v>50</v>
      </c>
      <c r="F130" s="8">
        <v>45</v>
      </c>
      <c r="G130" s="8">
        <v>50</v>
      </c>
      <c r="H130" s="8">
        <v>51</v>
      </c>
      <c r="I130" s="8"/>
      <c r="J130" s="8">
        <v>49</v>
      </c>
      <c r="K130" s="8">
        <v>31</v>
      </c>
      <c r="L130" s="8">
        <v>46</v>
      </c>
      <c r="M130" s="8">
        <v>41</v>
      </c>
      <c r="N130" s="8"/>
    </row>
    <row r="131" spans="1:14" x14ac:dyDescent="0.25">
      <c r="A131" s="8">
        <v>27</v>
      </c>
      <c r="B131" s="8">
        <v>45</v>
      </c>
      <c r="C131" s="8">
        <v>30</v>
      </c>
      <c r="D131" s="8">
        <v>49</v>
      </c>
      <c r="E131" s="8">
        <v>19</v>
      </c>
      <c r="F131" s="8">
        <v>12</v>
      </c>
      <c r="G131" s="8">
        <v>16</v>
      </c>
      <c r="H131" s="8">
        <v>75</v>
      </c>
      <c r="I131" s="8"/>
      <c r="J131" s="8">
        <v>18</v>
      </c>
      <c r="K131" s="8">
        <v>19</v>
      </c>
      <c r="L131" s="8">
        <v>26</v>
      </c>
      <c r="M131" s="8">
        <v>38</v>
      </c>
      <c r="N131" s="8"/>
    </row>
    <row r="132" spans="1:14" x14ac:dyDescent="0.25">
      <c r="A132" s="8">
        <v>18</v>
      </c>
      <c r="B132" s="8">
        <v>9</v>
      </c>
      <c r="C132" s="8">
        <v>29</v>
      </c>
      <c r="D132" s="8">
        <v>28</v>
      </c>
      <c r="E132" s="8">
        <v>16</v>
      </c>
      <c r="F132" s="8">
        <v>11</v>
      </c>
      <c r="G132" s="8">
        <v>14</v>
      </c>
      <c r="H132" s="8">
        <v>46</v>
      </c>
      <c r="I132" s="8"/>
      <c r="J132" s="8">
        <v>11</v>
      </c>
      <c r="K132" s="8">
        <v>11</v>
      </c>
      <c r="L132" s="8">
        <v>34</v>
      </c>
      <c r="M132" s="8">
        <v>24</v>
      </c>
      <c r="N132" s="8"/>
    </row>
    <row r="133" spans="1:14" x14ac:dyDescent="0.25">
      <c r="A133" s="8">
        <v>13</v>
      </c>
      <c r="B133" s="8">
        <v>20</v>
      </c>
      <c r="C133" s="8">
        <v>25</v>
      </c>
      <c r="D133" s="8">
        <v>24</v>
      </c>
      <c r="E133" s="8">
        <v>19</v>
      </c>
      <c r="F133" s="8">
        <v>16</v>
      </c>
      <c r="G133" s="8">
        <v>26</v>
      </c>
      <c r="H133" s="8">
        <v>21</v>
      </c>
      <c r="I133" s="8"/>
      <c r="J133" s="8">
        <v>11</v>
      </c>
      <c r="K133" s="8">
        <v>18</v>
      </c>
      <c r="L133" s="8">
        <v>25</v>
      </c>
      <c r="M133" s="8">
        <v>31</v>
      </c>
      <c r="N133" s="8"/>
    </row>
    <row r="134" spans="1:14" x14ac:dyDescent="0.25">
      <c r="A134" s="8">
        <v>8</v>
      </c>
      <c r="B134" s="8">
        <v>21</v>
      </c>
      <c r="C134" s="8">
        <v>29</v>
      </c>
      <c r="D134" s="8">
        <v>13</v>
      </c>
      <c r="E134" s="8">
        <v>8</v>
      </c>
      <c r="F134" s="8">
        <v>10</v>
      </c>
      <c r="G134" s="8">
        <v>14</v>
      </c>
      <c r="H134" s="8">
        <v>25</v>
      </c>
      <c r="I134" s="8"/>
      <c r="J134" s="8">
        <v>5</v>
      </c>
      <c r="K134" s="8">
        <v>5</v>
      </c>
      <c r="L134" s="8">
        <v>17</v>
      </c>
      <c r="M134" s="8">
        <v>15</v>
      </c>
      <c r="N134" s="8"/>
    </row>
    <row r="135" spans="1:14" x14ac:dyDescent="0.25">
      <c r="A135" s="8">
        <v>41</v>
      </c>
      <c r="B135" s="8">
        <v>31</v>
      </c>
      <c r="C135" s="8">
        <v>18</v>
      </c>
      <c r="D135" s="8">
        <v>43</v>
      </c>
      <c r="E135" s="8">
        <v>27</v>
      </c>
      <c r="F135" s="8">
        <v>26</v>
      </c>
      <c r="G135" s="8">
        <v>80</v>
      </c>
      <c r="H135" s="8">
        <v>64</v>
      </c>
      <c r="I135" s="8"/>
      <c r="J135" s="8">
        <v>56</v>
      </c>
      <c r="K135" s="8">
        <v>33</v>
      </c>
      <c r="L135" s="8">
        <v>49</v>
      </c>
      <c r="M135" s="8">
        <v>38</v>
      </c>
      <c r="N135" s="8"/>
    </row>
    <row r="136" spans="1:14" x14ac:dyDescent="0.25">
      <c r="A136" s="8">
        <v>71</v>
      </c>
      <c r="B136" s="8">
        <v>70</v>
      </c>
      <c r="C136" s="8">
        <v>33</v>
      </c>
      <c r="D136" s="8">
        <v>48</v>
      </c>
      <c r="E136" s="8">
        <v>60</v>
      </c>
      <c r="F136" s="8">
        <v>113</v>
      </c>
      <c r="G136" s="8">
        <v>120</v>
      </c>
      <c r="H136" s="8">
        <v>60</v>
      </c>
      <c r="I136" s="8"/>
      <c r="J136" s="8">
        <v>75</v>
      </c>
      <c r="K136" s="8">
        <v>60</v>
      </c>
      <c r="L136" s="8">
        <v>35</v>
      </c>
      <c r="M136" s="8">
        <v>63</v>
      </c>
      <c r="N136" s="8"/>
    </row>
    <row r="137" spans="1:14" x14ac:dyDescent="0.25">
      <c r="A137" s="8">
        <v>60</v>
      </c>
      <c r="B137" s="8">
        <v>48</v>
      </c>
      <c r="C137" s="8">
        <v>37</v>
      </c>
      <c r="D137" s="8">
        <v>53</v>
      </c>
      <c r="E137" s="8">
        <v>50</v>
      </c>
      <c r="F137" s="8">
        <v>41</v>
      </c>
      <c r="G137" s="8">
        <v>15</v>
      </c>
      <c r="H137" s="8">
        <v>30</v>
      </c>
      <c r="I137" s="8"/>
      <c r="J137" s="8">
        <v>31</v>
      </c>
      <c r="K137" s="8">
        <v>29</v>
      </c>
      <c r="L137" s="8">
        <v>15</v>
      </c>
      <c r="M137" s="8">
        <v>28</v>
      </c>
      <c r="N137" s="8"/>
    </row>
    <row r="138" spans="1:14" x14ac:dyDescent="0.25">
      <c r="A138" s="8">
        <v>25</v>
      </c>
      <c r="B138" s="8">
        <v>41</v>
      </c>
      <c r="C138" s="8">
        <v>25</v>
      </c>
      <c r="D138" s="8">
        <v>38</v>
      </c>
      <c r="E138" s="8">
        <v>19</v>
      </c>
      <c r="F138" s="8">
        <v>7</v>
      </c>
      <c r="G138" s="8">
        <v>6</v>
      </c>
      <c r="H138" s="8">
        <v>30</v>
      </c>
      <c r="I138" s="8"/>
      <c r="J138" s="8">
        <v>10</v>
      </c>
      <c r="K138" s="8">
        <v>6</v>
      </c>
      <c r="L138" s="8">
        <v>11</v>
      </c>
      <c r="M138" s="8">
        <v>38</v>
      </c>
      <c r="N138" s="8"/>
    </row>
    <row r="139" spans="1:14" x14ac:dyDescent="0.25">
      <c r="A139" s="8">
        <v>17</v>
      </c>
      <c r="B139" s="8">
        <v>9</v>
      </c>
      <c r="C139" s="8">
        <v>15</v>
      </c>
      <c r="D139" s="8">
        <v>24</v>
      </c>
      <c r="E139" s="8">
        <v>10</v>
      </c>
      <c r="F139" s="8">
        <v>6</v>
      </c>
      <c r="G139" s="8">
        <v>14</v>
      </c>
      <c r="H139" s="8">
        <v>29</v>
      </c>
      <c r="I139" s="8"/>
      <c r="J139" s="8">
        <v>7</v>
      </c>
      <c r="K139" s="8">
        <v>5</v>
      </c>
      <c r="L139" s="8">
        <v>20</v>
      </c>
      <c r="M139" s="8">
        <v>34</v>
      </c>
      <c r="N139" s="8"/>
    </row>
    <row r="140" spans="1:14" x14ac:dyDescent="0.25">
      <c r="A140" s="8">
        <v>20</v>
      </c>
      <c r="B140" s="8">
        <v>26</v>
      </c>
      <c r="C140" s="8">
        <v>38</v>
      </c>
      <c r="D140" s="8">
        <v>8</v>
      </c>
      <c r="E140" s="8">
        <v>9</v>
      </c>
      <c r="F140" s="8">
        <v>5</v>
      </c>
      <c r="G140" s="8">
        <v>20</v>
      </c>
      <c r="H140" s="8">
        <v>9</v>
      </c>
      <c r="I140" s="8"/>
      <c r="J140" s="8">
        <v>9</v>
      </c>
      <c r="K140" s="8">
        <v>5</v>
      </c>
      <c r="L140" s="8">
        <v>9</v>
      </c>
      <c r="M140" s="8">
        <v>19</v>
      </c>
      <c r="N140" s="8"/>
    </row>
    <row r="141" spans="1:14" x14ac:dyDescent="0.25">
      <c r="A141" s="8">
        <v>5</v>
      </c>
      <c r="B141" s="8">
        <v>19</v>
      </c>
      <c r="C141" s="8">
        <v>11</v>
      </c>
      <c r="D141" s="8">
        <v>12</v>
      </c>
      <c r="E141" s="8">
        <v>9</v>
      </c>
      <c r="F141" s="8">
        <v>10</v>
      </c>
      <c r="G141" s="8">
        <v>5</v>
      </c>
      <c r="H141" s="8">
        <v>14</v>
      </c>
      <c r="I141" s="8"/>
      <c r="J141" s="8">
        <v>4</v>
      </c>
      <c r="K141" s="8">
        <v>5</v>
      </c>
      <c r="L141" s="8">
        <v>9</v>
      </c>
      <c r="M141" s="8">
        <v>11</v>
      </c>
      <c r="N141" s="8"/>
    </row>
    <row r="142" spans="1:14" x14ac:dyDescent="0.25">
      <c r="A142" s="8">
        <v>25</v>
      </c>
      <c r="B142" s="8">
        <v>38</v>
      </c>
      <c r="C142" s="8">
        <v>29</v>
      </c>
      <c r="D142" s="8">
        <v>20</v>
      </c>
      <c r="E142" s="8">
        <v>32</v>
      </c>
      <c r="F142" s="8">
        <v>34</v>
      </c>
      <c r="G142" s="8">
        <v>83</v>
      </c>
      <c r="H142" s="8">
        <v>63</v>
      </c>
      <c r="I142" s="8"/>
      <c r="J142" s="8">
        <v>53</v>
      </c>
      <c r="K142" s="8">
        <v>29</v>
      </c>
      <c r="L142" s="8">
        <v>48</v>
      </c>
      <c r="M142" s="8">
        <v>49</v>
      </c>
      <c r="N142" s="8"/>
    </row>
    <row r="143" spans="1:14" x14ac:dyDescent="0.25">
      <c r="A143" s="8">
        <v>0</v>
      </c>
      <c r="B143" s="8">
        <v>0</v>
      </c>
      <c r="C143" s="8">
        <v>0</v>
      </c>
      <c r="D143" s="8">
        <v>0</v>
      </c>
      <c r="E143" s="8">
        <v>0</v>
      </c>
      <c r="F143" s="8">
        <v>0</v>
      </c>
      <c r="G143" s="8">
        <v>0</v>
      </c>
      <c r="H143" s="8">
        <v>0</v>
      </c>
      <c r="I143" s="8"/>
      <c r="J143" s="8">
        <v>0</v>
      </c>
      <c r="K143" s="8">
        <v>0</v>
      </c>
      <c r="L143" s="8">
        <v>0</v>
      </c>
      <c r="M143" s="8">
        <v>0</v>
      </c>
      <c r="N143" s="8"/>
    </row>
    <row r="144" spans="1:14" x14ac:dyDescent="0.25">
      <c r="A144" s="8">
        <v>0</v>
      </c>
      <c r="B144" s="8">
        <v>0</v>
      </c>
      <c r="C144" s="8">
        <v>0</v>
      </c>
      <c r="D144" s="8">
        <v>0</v>
      </c>
      <c r="E144" s="8">
        <v>0</v>
      </c>
      <c r="F144" s="8">
        <v>0</v>
      </c>
      <c r="G144" s="8">
        <v>0</v>
      </c>
      <c r="H144" s="8">
        <v>0</v>
      </c>
      <c r="I144" s="8"/>
      <c r="J144" s="8">
        <v>0</v>
      </c>
      <c r="K144" s="8">
        <v>0</v>
      </c>
      <c r="L144" s="8">
        <v>0</v>
      </c>
      <c r="M144" s="8">
        <v>0</v>
      </c>
      <c r="N144" s="8"/>
    </row>
    <row r="145" spans="1:14" x14ac:dyDescent="0.25">
      <c r="A145" s="8">
        <v>0</v>
      </c>
      <c r="B145" s="8">
        <v>0</v>
      </c>
      <c r="C145" s="8">
        <v>0</v>
      </c>
      <c r="D145" s="8">
        <v>0</v>
      </c>
      <c r="E145" s="8">
        <v>0</v>
      </c>
      <c r="F145" s="8">
        <v>0</v>
      </c>
      <c r="G145" s="8">
        <v>0</v>
      </c>
      <c r="H145" s="8">
        <v>0</v>
      </c>
      <c r="I145" s="8"/>
      <c r="J145" s="8">
        <v>0</v>
      </c>
      <c r="K145" s="8">
        <v>0</v>
      </c>
      <c r="L145" s="8">
        <v>0</v>
      </c>
      <c r="M145" s="8">
        <v>0</v>
      </c>
      <c r="N145" s="8"/>
    </row>
    <row r="146" spans="1:14" x14ac:dyDescent="0.25">
      <c r="A146" s="8">
        <v>0</v>
      </c>
      <c r="B146" s="8">
        <v>0</v>
      </c>
      <c r="C146" s="8">
        <v>0</v>
      </c>
      <c r="D146" s="8">
        <v>0</v>
      </c>
      <c r="E146" s="8">
        <v>0</v>
      </c>
      <c r="F146" s="8">
        <v>0</v>
      </c>
      <c r="G146" s="8">
        <v>0</v>
      </c>
      <c r="H146" s="8">
        <v>0</v>
      </c>
      <c r="I146" s="8"/>
      <c r="J146" s="8">
        <v>0</v>
      </c>
      <c r="K146" s="8">
        <v>0</v>
      </c>
      <c r="L146" s="8">
        <v>0</v>
      </c>
      <c r="M146" s="8">
        <v>0</v>
      </c>
      <c r="N146" s="8"/>
    </row>
    <row r="147" spans="1:14" x14ac:dyDescent="0.25">
      <c r="A147" s="8">
        <v>0</v>
      </c>
      <c r="B147" s="8">
        <v>0</v>
      </c>
      <c r="C147" s="8">
        <v>0</v>
      </c>
      <c r="D147" s="8">
        <v>0</v>
      </c>
      <c r="E147" s="8">
        <v>0</v>
      </c>
      <c r="F147" s="8">
        <v>0</v>
      </c>
      <c r="G147" s="8">
        <v>0</v>
      </c>
      <c r="H147" s="8">
        <v>0</v>
      </c>
      <c r="I147" s="8"/>
      <c r="J147" s="8">
        <v>0</v>
      </c>
      <c r="K147" s="8">
        <v>0</v>
      </c>
      <c r="L147" s="8">
        <v>0</v>
      </c>
      <c r="M147" s="8">
        <v>0</v>
      </c>
      <c r="N147" s="8"/>
    </row>
    <row r="148" spans="1:14" x14ac:dyDescent="0.25">
      <c r="A148" s="8">
        <v>0</v>
      </c>
      <c r="B148" s="8">
        <v>0</v>
      </c>
      <c r="C148" s="8">
        <v>0</v>
      </c>
      <c r="D148" s="8">
        <v>0</v>
      </c>
      <c r="E148" s="8">
        <v>0</v>
      </c>
      <c r="F148" s="8">
        <v>0</v>
      </c>
      <c r="G148" s="8">
        <v>0</v>
      </c>
      <c r="H148" s="8">
        <v>0</v>
      </c>
      <c r="I148" s="8"/>
      <c r="J148" s="8">
        <v>0</v>
      </c>
      <c r="K148" s="8">
        <v>0</v>
      </c>
      <c r="L148" s="8">
        <v>0</v>
      </c>
      <c r="M148" s="8">
        <v>0</v>
      </c>
      <c r="N148" s="8"/>
    </row>
    <row r="149" spans="1:14" ht="18.75" x14ac:dyDescent="0.25">
      <c r="A149" s="10">
        <v>60</v>
      </c>
      <c r="B149" s="10">
        <v>68</v>
      </c>
      <c r="C149" s="10">
        <v>45</v>
      </c>
      <c r="D149" s="10">
        <v>48</v>
      </c>
      <c r="E149" s="10">
        <v>55</v>
      </c>
      <c r="F149" s="10">
        <v>49</v>
      </c>
      <c r="G149" s="10">
        <v>68</v>
      </c>
      <c r="H149" s="10">
        <v>74</v>
      </c>
      <c r="I149" s="10"/>
      <c r="J149" s="10">
        <v>59</v>
      </c>
      <c r="K149" s="10">
        <v>84</v>
      </c>
      <c r="L149" s="10">
        <v>85</v>
      </c>
      <c r="M149" s="10">
        <v>77</v>
      </c>
      <c r="N149" s="11" t="s">
        <v>35</v>
      </c>
    </row>
    <row r="150" spans="1:14" x14ac:dyDescent="0.25">
      <c r="A150" s="10">
        <v>78</v>
      </c>
      <c r="B150" s="10">
        <v>98</v>
      </c>
      <c r="C150" s="10">
        <v>43</v>
      </c>
      <c r="D150" s="10">
        <v>49</v>
      </c>
      <c r="E150" s="10">
        <v>75</v>
      </c>
      <c r="F150" s="10">
        <v>75</v>
      </c>
      <c r="G150" s="10">
        <v>35</v>
      </c>
      <c r="H150" s="10">
        <v>90</v>
      </c>
      <c r="I150" s="10"/>
      <c r="J150" s="10">
        <v>40</v>
      </c>
      <c r="K150" s="10">
        <v>110</v>
      </c>
      <c r="L150" s="10">
        <v>133</v>
      </c>
      <c r="M150" s="10">
        <v>84</v>
      </c>
      <c r="N150" s="10"/>
    </row>
    <row r="151" spans="1:14" x14ac:dyDescent="0.25">
      <c r="A151" s="10">
        <v>70</v>
      </c>
      <c r="B151" s="10">
        <v>53</v>
      </c>
      <c r="C151" s="10">
        <v>65</v>
      </c>
      <c r="D151" s="10">
        <v>33</v>
      </c>
      <c r="E151" s="10">
        <v>50</v>
      </c>
      <c r="F151" s="10">
        <v>10</v>
      </c>
      <c r="G151" s="10">
        <v>5</v>
      </c>
      <c r="H151" s="10">
        <v>39</v>
      </c>
      <c r="I151" s="10"/>
      <c r="J151" s="10">
        <v>66</v>
      </c>
      <c r="K151" s="10">
        <v>21</v>
      </c>
      <c r="L151" s="10">
        <v>19</v>
      </c>
      <c r="M151" s="10">
        <v>25</v>
      </c>
      <c r="N151" s="10"/>
    </row>
    <row r="152" spans="1:14" x14ac:dyDescent="0.25">
      <c r="A152" s="10">
        <v>40</v>
      </c>
      <c r="B152" s="10">
        <v>59</v>
      </c>
      <c r="C152" s="10">
        <v>43</v>
      </c>
      <c r="D152" s="10">
        <v>41</v>
      </c>
      <c r="E152" s="10">
        <v>24</v>
      </c>
      <c r="F152" s="10">
        <v>9</v>
      </c>
      <c r="G152" s="10">
        <v>6</v>
      </c>
      <c r="H152" s="10">
        <v>45</v>
      </c>
      <c r="I152" s="10"/>
      <c r="J152" s="10">
        <v>15</v>
      </c>
      <c r="K152" s="10">
        <v>23</v>
      </c>
      <c r="L152" s="10">
        <v>28</v>
      </c>
      <c r="M152" s="10">
        <v>50</v>
      </c>
      <c r="N152" s="10"/>
    </row>
    <row r="153" spans="1:14" x14ac:dyDescent="0.25">
      <c r="A153" s="10">
        <v>27</v>
      </c>
      <c r="B153" s="10">
        <v>50</v>
      </c>
      <c r="C153" s="10">
        <v>24</v>
      </c>
      <c r="D153" s="10">
        <v>28</v>
      </c>
      <c r="E153" s="10">
        <v>9</v>
      </c>
      <c r="F153" s="10">
        <v>10</v>
      </c>
      <c r="G153" s="10">
        <v>7</v>
      </c>
      <c r="H153" s="10">
        <v>19</v>
      </c>
      <c r="I153" s="10"/>
      <c r="J153" s="10">
        <v>19</v>
      </c>
      <c r="K153" s="10">
        <v>38</v>
      </c>
      <c r="L153" s="10">
        <v>38</v>
      </c>
      <c r="M153" s="10">
        <v>38</v>
      </c>
      <c r="N153" s="10"/>
    </row>
    <row r="154" spans="1:14" x14ac:dyDescent="0.25">
      <c r="A154" s="10">
        <v>60</v>
      </c>
      <c r="B154" s="10">
        <v>54</v>
      </c>
      <c r="C154" s="10">
        <v>39</v>
      </c>
      <c r="D154" s="10">
        <v>31</v>
      </c>
      <c r="E154" s="10">
        <v>6</v>
      </c>
      <c r="F154" s="10">
        <v>5</v>
      </c>
      <c r="G154" s="10">
        <v>18</v>
      </c>
      <c r="H154" s="10">
        <v>11</v>
      </c>
      <c r="I154" s="10"/>
      <c r="J154" s="10">
        <v>23</v>
      </c>
      <c r="K154" s="10">
        <v>25</v>
      </c>
      <c r="L154" s="10">
        <v>28</v>
      </c>
      <c r="M154" s="10">
        <v>41</v>
      </c>
      <c r="N154" s="10"/>
    </row>
    <row r="155" spans="1:14" x14ac:dyDescent="0.25">
      <c r="A155" s="10">
        <v>49</v>
      </c>
      <c r="B155" s="10">
        <v>41</v>
      </c>
      <c r="C155" s="10">
        <v>59</v>
      </c>
      <c r="D155" s="10">
        <v>53</v>
      </c>
      <c r="E155" s="10">
        <v>32</v>
      </c>
      <c r="F155" s="10">
        <v>19</v>
      </c>
      <c r="G155" s="10">
        <v>28</v>
      </c>
      <c r="H155" s="10">
        <v>25</v>
      </c>
      <c r="I155" s="10"/>
      <c r="J155" s="10">
        <v>14</v>
      </c>
      <c r="K155" s="10">
        <v>21</v>
      </c>
      <c r="L155" s="10">
        <v>29</v>
      </c>
      <c r="M155" s="10">
        <v>49</v>
      </c>
      <c r="N155" s="10"/>
    </row>
    <row r="156" spans="1:14" x14ac:dyDescent="0.25">
      <c r="A156" s="10">
        <v>68</v>
      </c>
      <c r="B156" s="10">
        <v>78</v>
      </c>
      <c r="C156" s="10">
        <v>47</v>
      </c>
      <c r="D156" s="10">
        <v>56</v>
      </c>
      <c r="E156" s="10">
        <v>50</v>
      </c>
      <c r="F156" s="10">
        <v>60</v>
      </c>
      <c r="G156" s="10">
        <v>68</v>
      </c>
      <c r="H156" s="10">
        <v>81</v>
      </c>
      <c r="I156" s="10"/>
      <c r="J156" s="10">
        <v>69</v>
      </c>
      <c r="K156" s="10">
        <v>89</v>
      </c>
      <c r="L156" s="10">
        <v>93</v>
      </c>
      <c r="M156" s="10">
        <v>83</v>
      </c>
      <c r="N156" s="10"/>
    </row>
    <row r="157" spans="1:14" x14ac:dyDescent="0.25">
      <c r="A157" s="10">
        <v>79</v>
      </c>
      <c r="B157" s="10">
        <v>90</v>
      </c>
      <c r="C157" s="10">
        <v>40</v>
      </c>
      <c r="D157" s="10">
        <v>39</v>
      </c>
      <c r="E157" s="10">
        <v>64</v>
      </c>
      <c r="F157" s="10">
        <v>50</v>
      </c>
      <c r="G157" s="10">
        <v>30</v>
      </c>
      <c r="H157" s="10">
        <v>51</v>
      </c>
      <c r="I157" s="10"/>
      <c r="J157" s="10">
        <v>34</v>
      </c>
      <c r="K157" s="10">
        <v>75</v>
      </c>
      <c r="L157" s="10">
        <v>126</v>
      </c>
      <c r="M157" s="10">
        <v>80</v>
      </c>
      <c r="N157" s="10"/>
    </row>
    <row r="158" spans="1:14" x14ac:dyDescent="0.25">
      <c r="A158" s="10">
        <v>49</v>
      </c>
      <c r="B158" s="10">
        <v>54</v>
      </c>
      <c r="C158" s="10">
        <v>64</v>
      </c>
      <c r="D158" s="10">
        <v>21</v>
      </c>
      <c r="E158" s="10">
        <v>49</v>
      </c>
      <c r="F158" s="10">
        <v>10</v>
      </c>
      <c r="G158" s="10">
        <v>6</v>
      </c>
      <c r="H158" s="10">
        <v>44</v>
      </c>
      <c r="I158" s="10"/>
      <c r="J158" s="10">
        <v>68</v>
      </c>
      <c r="K158" s="10">
        <v>16</v>
      </c>
      <c r="L158" s="10">
        <v>13</v>
      </c>
      <c r="M158" s="10">
        <v>19</v>
      </c>
      <c r="N158" s="10"/>
    </row>
    <row r="159" spans="1:14" x14ac:dyDescent="0.25">
      <c r="A159" s="10">
        <v>39</v>
      </c>
      <c r="B159" s="10">
        <v>43</v>
      </c>
      <c r="C159" s="10">
        <v>24</v>
      </c>
      <c r="D159" s="10">
        <v>24</v>
      </c>
      <c r="E159" s="10">
        <v>20</v>
      </c>
      <c r="F159" s="10">
        <v>8</v>
      </c>
      <c r="G159" s="10">
        <v>11</v>
      </c>
      <c r="H159" s="10">
        <v>63</v>
      </c>
      <c r="I159" s="10"/>
      <c r="J159" s="10">
        <v>14</v>
      </c>
      <c r="K159" s="10">
        <v>18</v>
      </c>
      <c r="L159" s="10">
        <v>28</v>
      </c>
      <c r="M159" s="10">
        <v>29</v>
      </c>
      <c r="N159" s="10"/>
    </row>
    <row r="160" spans="1:14" x14ac:dyDescent="0.25">
      <c r="A160" s="10">
        <v>19</v>
      </c>
      <c r="B160" s="10">
        <v>40</v>
      </c>
      <c r="C160" s="10">
        <v>24</v>
      </c>
      <c r="D160" s="10">
        <v>24</v>
      </c>
      <c r="E160" s="10">
        <v>6</v>
      </c>
      <c r="F160" s="10">
        <v>8</v>
      </c>
      <c r="G160" s="10">
        <v>6</v>
      </c>
      <c r="H160" s="10">
        <v>25</v>
      </c>
      <c r="I160" s="10"/>
      <c r="J160" s="10">
        <v>14</v>
      </c>
      <c r="K160" s="10">
        <v>36</v>
      </c>
      <c r="L160" s="10">
        <v>23</v>
      </c>
      <c r="M160" s="10">
        <v>50</v>
      </c>
      <c r="N160" s="10"/>
    </row>
    <row r="161" spans="1:14" x14ac:dyDescent="0.25">
      <c r="A161" s="10">
        <v>58</v>
      </c>
      <c r="B161" s="10">
        <v>40</v>
      </c>
      <c r="C161" s="10">
        <v>26</v>
      </c>
      <c r="D161" s="10">
        <v>27</v>
      </c>
      <c r="E161" s="10">
        <v>6</v>
      </c>
      <c r="F161" s="10">
        <v>5</v>
      </c>
      <c r="G161" s="10">
        <v>12</v>
      </c>
      <c r="H161" s="10">
        <v>15</v>
      </c>
      <c r="I161" s="10"/>
      <c r="J161" s="10">
        <v>30</v>
      </c>
      <c r="K161" s="10">
        <v>16</v>
      </c>
      <c r="L161" s="10">
        <v>19</v>
      </c>
      <c r="M161" s="10">
        <v>25</v>
      </c>
      <c r="N161" s="10"/>
    </row>
    <row r="162" spans="1:14" x14ac:dyDescent="0.25">
      <c r="A162" s="10">
        <v>38</v>
      </c>
      <c r="B162" s="10">
        <v>34</v>
      </c>
      <c r="C162" s="10">
        <v>44</v>
      </c>
      <c r="D162" s="10">
        <v>45</v>
      </c>
      <c r="E162" s="10">
        <v>30</v>
      </c>
      <c r="F162" s="10">
        <v>31</v>
      </c>
      <c r="G162" s="10">
        <v>34</v>
      </c>
      <c r="H162" s="10">
        <v>22</v>
      </c>
      <c r="I162" s="10"/>
      <c r="J162" s="10">
        <v>20</v>
      </c>
      <c r="K162" s="10">
        <v>31</v>
      </c>
      <c r="L162" s="10">
        <v>29</v>
      </c>
      <c r="M162" s="10">
        <v>53</v>
      </c>
      <c r="N162" s="10"/>
    </row>
    <row r="163" spans="1:14" x14ac:dyDescent="0.25">
      <c r="A163" s="10">
        <v>85</v>
      </c>
      <c r="B163" s="10">
        <v>90</v>
      </c>
      <c r="C163" s="10">
        <v>54</v>
      </c>
      <c r="D163" s="10">
        <v>65</v>
      </c>
      <c r="E163" s="10">
        <v>63</v>
      </c>
      <c r="F163" s="10">
        <v>60</v>
      </c>
      <c r="G163" s="10">
        <v>80</v>
      </c>
      <c r="H163" s="10">
        <v>84</v>
      </c>
      <c r="I163" s="10"/>
      <c r="J163" s="10">
        <v>80</v>
      </c>
      <c r="K163" s="10">
        <v>99</v>
      </c>
      <c r="L163" s="10">
        <v>83</v>
      </c>
      <c r="M163" s="10">
        <v>86</v>
      </c>
      <c r="N163" s="10"/>
    </row>
    <row r="164" spans="1:14" x14ac:dyDescent="0.25">
      <c r="A164" s="10">
        <v>76</v>
      </c>
      <c r="B164" s="10">
        <v>85</v>
      </c>
      <c r="C164" s="10">
        <v>45</v>
      </c>
      <c r="D164" s="10">
        <v>50</v>
      </c>
      <c r="E164" s="10">
        <v>34</v>
      </c>
      <c r="F164" s="10">
        <v>48</v>
      </c>
      <c r="G164" s="10">
        <v>29</v>
      </c>
      <c r="H164" s="10">
        <v>56</v>
      </c>
      <c r="I164" s="10"/>
      <c r="J164" s="10">
        <v>46</v>
      </c>
      <c r="K164" s="10">
        <v>68</v>
      </c>
      <c r="L164" s="10">
        <v>120</v>
      </c>
      <c r="M164" s="10">
        <v>74</v>
      </c>
      <c r="N164" s="10"/>
    </row>
    <row r="165" spans="1:14" x14ac:dyDescent="0.25">
      <c r="A165" s="10">
        <v>40</v>
      </c>
      <c r="B165" s="10">
        <v>61</v>
      </c>
      <c r="C165" s="10">
        <v>43</v>
      </c>
      <c r="D165" s="10">
        <v>18</v>
      </c>
      <c r="E165" s="10">
        <v>26</v>
      </c>
      <c r="F165" s="10">
        <v>11</v>
      </c>
      <c r="G165" s="10">
        <v>14</v>
      </c>
      <c r="H165" s="10">
        <v>56</v>
      </c>
      <c r="I165" s="10"/>
      <c r="J165" s="10">
        <v>76</v>
      </c>
      <c r="K165" s="10">
        <v>25</v>
      </c>
      <c r="L165" s="10">
        <v>19</v>
      </c>
      <c r="M165" s="10">
        <v>10</v>
      </c>
      <c r="N165" s="10"/>
    </row>
    <row r="166" spans="1:14" x14ac:dyDescent="0.25">
      <c r="A166" s="10">
        <v>39</v>
      </c>
      <c r="B166" s="10">
        <v>46</v>
      </c>
      <c r="C166" s="10">
        <v>23</v>
      </c>
      <c r="D166" s="10">
        <v>24</v>
      </c>
      <c r="E166" s="10">
        <v>20</v>
      </c>
      <c r="F166" s="10">
        <v>7</v>
      </c>
      <c r="G166" s="10">
        <v>23</v>
      </c>
      <c r="H166" s="10">
        <v>85</v>
      </c>
      <c r="I166" s="10"/>
      <c r="J166" s="10">
        <v>28</v>
      </c>
      <c r="K166" s="10">
        <v>26</v>
      </c>
      <c r="L166" s="10">
        <v>19</v>
      </c>
      <c r="M166" s="10">
        <v>21</v>
      </c>
      <c r="N166" s="10"/>
    </row>
    <row r="167" spans="1:14" x14ac:dyDescent="0.25">
      <c r="A167" s="10">
        <v>16</v>
      </c>
      <c r="B167" s="10">
        <v>39</v>
      </c>
      <c r="C167" s="10">
        <v>14</v>
      </c>
      <c r="D167" s="10">
        <v>15</v>
      </c>
      <c r="E167" s="10">
        <v>6</v>
      </c>
      <c r="F167" s="10">
        <v>6</v>
      </c>
      <c r="G167" s="10">
        <v>11</v>
      </c>
      <c r="H167" s="10">
        <v>33</v>
      </c>
      <c r="I167" s="10"/>
      <c r="J167" s="10">
        <v>25</v>
      </c>
      <c r="K167" s="10">
        <v>35</v>
      </c>
      <c r="L167" s="10">
        <v>23</v>
      </c>
      <c r="M167" s="10">
        <v>30</v>
      </c>
      <c r="N167" s="10"/>
    </row>
    <row r="168" spans="1:14" x14ac:dyDescent="0.25">
      <c r="A168" s="10">
        <v>33</v>
      </c>
      <c r="B168" s="10">
        <v>49</v>
      </c>
      <c r="C168" s="10">
        <v>15</v>
      </c>
      <c r="D168" s="10">
        <v>21</v>
      </c>
      <c r="E168" s="10">
        <v>5</v>
      </c>
      <c r="F168" s="10">
        <v>5</v>
      </c>
      <c r="G168" s="10">
        <v>17</v>
      </c>
      <c r="H168" s="10">
        <v>25</v>
      </c>
      <c r="I168" s="10"/>
      <c r="J168" s="10">
        <v>43</v>
      </c>
      <c r="K168" s="10">
        <v>23</v>
      </c>
      <c r="L168" s="10">
        <v>21</v>
      </c>
      <c r="M168" s="10">
        <v>16</v>
      </c>
      <c r="N168" s="10"/>
    </row>
    <row r="169" spans="1:14" x14ac:dyDescent="0.25">
      <c r="A169" s="10">
        <v>29</v>
      </c>
      <c r="B169" s="10">
        <v>33</v>
      </c>
      <c r="C169" s="10">
        <v>35</v>
      </c>
      <c r="D169" s="10">
        <v>26</v>
      </c>
      <c r="E169" s="10">
        <v>24</v>
      </c>
      <c r="F169" s="10">
        <v>38</v>
      </c>
      <c r="G169" s="10">
        <v>40</v>
      </c>
      <c r="H169" s="10">
        <v>36</v>
      </c>
      <c r="I169" s="10"/>
      <c r="J169" s="10">
        <v>28</v>
      </c>
      <c r="K169" s="10">
        <v>40</v>
      </c>
      <c r="L169" s="10">
        <v>38</v>
      </c>
      <c r="M169" s="10">
        <v>53</v>
      </c>
      <c r="N169" s="10"/>
    </row>
    <row r="170" spans="1:14" x14ac:dyDescent="0.25">
      <c r="A170" s="10">
        <v>73</v>
      </c>
      <c r="B170" s="10">
        <v>85</v>
      </c>
      <c r="C170" s="10">
        <v>47</v>
      </c>
      <c r="D170" s="10">
        <v>41</v>
      </c>
      <c r="E170" s="10">
        <v>62</v>
      </c>
      <c r="F170" s="10">
        <v>64</v>
      </c>
      <c r="G170" s="10">
        <v>86</v>
      </c>
      <c r="H170" s="10">
        <v>72</v>
      </c>
      <c r="I170" s="10"/>
      <c r="J170" s="10">
        <v>70</v>
      </c>
      <c r="K170" s="10">
        <v>70</v>
      </c>
      <c r="L170" s="10">
        <v>66</v>
      </c>
      <c r="M170" s="10">
        <v>83</v>
      </c>
      <c r="N170" s="10"/>
    </row>
    <row r="171" spans="1:14" x14ac:dyDescent="0.25">
      <c r="A171" s="10">
        <v>70</v>
      </c>
      <c r="B171" s="10">
        <v>95</v>
      </c>
      <c r="C171" s="10">
        <v>46</v>
      </c>
      <c r="D171" s="10">
        <v>49</v>
      </c>
      <c r="E171" s="10">
        <v>23</v>
      </c>
      <c r="F171" s="10">
        <v>47</v>
      </c>
      <c r="G171" s="10">
        <v>38</v>
      </c>
      <c r="H171" s="10">
        <v>67</v>
      </c>
      <c r="I171" s="10"/>
      <c r="J171" s="10">
        <v>67</v>
      </c>
      <c r="K171" s="10">
        <v>63</v>
      </c>
      <c r="L171" s="10">
        <v>109</v>
      </c>
      <c r="M171" s="10">
        <v>58</v>
      </c>
      <c r="N171" s="10"/>
    </row>
    <row r="172" spans="1:14" x14ac:dyDescent="0.25">
      <c r="A172" s="10">
        <v>32</v>
      </c>
      <c r="B172" s="10">
        <v>61</v>
      </c>
      <c r="C172" s="10">
        <v>42</v>
      </c>
      <c r="D172" s="10">
        <v>18</v>
      </c>
      <c r="E172" s="10">
        <v>23</v>
      </c>
      <c r="F172" s="10">
        <v>10</v>
      </c>
      <c r="G172" s="10">
        <v>24</v>
      </c>
      <c r="H172" s="10">
        <v>68</v>
      </c>
      <c r="I172" s="10"/>
      <c r="J172" s="10">
        <v>70</v>
      </c>
      <c r="K172" s="10">
        <v>39</v>
      </c>
      <c r="L172" s="10">
        <v>23</v>
      </c>
      <c r="M172" s="10">
        <v>11</v>
      </c>
      <c r="N172" s="10"/>
    </row>
    <row r="173" spans="1:14" x14ac:dyDescent="0.25">
      <c r="A173" s="10">
        <v>48</v>
      </c>
      <c r="B173" s="10">
        <v>56</v>
      </c>
      <c r="C173" s="10">
        <v>26</v>
      </c>
      <c r="D173" s="10">
        <v>32</v>
      </c>
      <c r="E173" s="10">
        <v>24</v>
      </c>
      <c r="F173" s="10">
        <v>13</v>
      </c>
      <c r="G173" s="10">
        <v>36</v>
      </c>
      <c r="H173" s="10">
        <v>83</v>
      </c>
      <c r="I173" s="10"/>
      <c r="J173" s="10">
        <v>56</v>
      </c>
      <c r="K173" s="10">
        <v>43</v>
      </c>
      <c r="L173" s="10">
        <v>29</v>
      </c>
      <c r="M173" s="10">
        <v>19</v>
      </c>
      <c r="N173" s="10"/>
    </row>
    <row r="174" spans="1:14" x14ac:dyDescent="0.25">
      <c r="A174" s="10">
        <v>25</v>
      </c>
      <c r="B174" s="10">
        <v>36</v>
      </c>
      <c r="C174" s="10">
        <v>25</v>
      </c>
      <c r="D174" s="10">
        <v>13</v>
      </c>
      <c r="E174" s="10">
        <v>8</v>
      </c>
      <c r="F174" s="10">
        <v>9</v>
      </c>
      <c r="G174" s="10">
        <v>12</v>
      </c>
      <c r="H174" s="10">
        <v>53</v>
      </c>
      <c r="I174" s="10"/>
      <c r="J174" s="10">
        <v>35</v>
      </c>
      <c r="K174" s="10">
        <v>48</v>
      </c>
      <c r="L174" s="10">
        <v>31</v>
      </c>
      <c r="M174" s="10">
        <v>23</v>
      </c>
      <c r="N174" s="10"/>
    </row>
    <row r="175" spans="1:14" x14ac:dyDescent="0.25">
      <c r="A175" s="10">
        <v>19</v>
      </c>
      <c r="B175" s="10">
        <v>59</v>
      </c>
      <c r="C175" s="10">
        <v>13</v>
      </c>
      <c r="D175" s="10">
        <v>21</v>
      </c>
      <c r="E175" s="10">
        <v>5</v>
      </c>
      <c r="F175" s="10">
        <v>16</v>
      </c>
      <c r="G175" s="10">
        <v>26</v>
      </c>
      <c r="H175" s="10">
        <v>46</v>
      </c>
      <c r="I175" s="10"/>
      <c r="J175" s="10">
        <v>50</v>
      </c>
      <c r="K175" s="10">
        <v>30</v>
      </c>
      <c r="L175" s="10">
        <v>22</v>
      </c>
      <c r="M175" s="10">
        <v>14</v>
      </c>
      <c r="N175" s="10"/>
    </row>
    <row r="176" spans="1:14" x14ac:dyDescent="0.25">
      <c r="A176" s="10">
        <v>18</v>
      </c>
      <c r="B176" s="10">
        <v>31</v>
      </c>
      <c r="C176" s="10">
        <v>26</v>
      </c>
      <c r="D176" s="10">
        <v>23</v>
      </c>
      <c r="E176" s="10">
        <v>27</v>
      </c>
      <c r="F176" s="10">
        <v>31</v>
      </c>
      <c r="G176" s="10">
        <v>31</v>
      </c>
      <c r="H176" s="10">
        <v>37</v>
      </c>
      <c r="I176" s="10"/>
      <c r="J176" s="10">
        <v>40</v>
      </c>
      <c r="K176" s="10">
        <v>41</v>
      </c>
      <c r="L176" s="10">
        <v>50</v>
      </c>
      <c r="M176" s="10">
        <v>39</v>
      </c>
      <c r="N176" s="10"/>
    </row>
    <row r="177" spans="1:14" x14ac:dyDescent="0.25">
      <c r="A177" s="10">
        <v>60</v>
      </c>
      <c r="B177" s="10">
        <v>71</v>
      </c>
      <c r="C177" s="10">
        <v>23</v>
      </c>
      <c r="D177" s="10">
        <v>20</v>
      </c>
      <c r="E177" s="10">
        <v>50</v>
      </c>
      <c r="F177" s="10">
        <v>46</v>
      </c>
      <c r="G177" s="10">
        <v>75</v>
      </c>
      <c r="H177" s="10">
        <v>69</v>
      </c>
      <c r="I177" s="10"/>
      <c r="J177" s="10">
        <v>38</v>
      </c>
      <c r="K177" s="10">
        <v>39</v>
      </c>
      <c r="L177" s="10">
        <v>38</v>
      </c>
      <c r="M177" s="10">
        <v>71</v>
      </c>
      <c r="N177" s="10"/>
    </row>
    <row r="178" spans="1:14" x14ac:dyDescent="0.25">
      <c r="A178" s="10">
        <v>63</v>
      </c>
      <c r="B178" s="10">
        <v>93</v>
      </c>
      <c r="C178" s="10">
        <v>54</v>
      </c>
      <c r="D178" s="10">
        <v>50</v>
      </c>
      <c r="E178" s="10">
        <v>30</v>
      </c>
      <c r="F178" s="10">
        <v>48</v>
      </c>
      <c r="G178" s="10">
        <v>51</v>
      </c>
      <c r="H178" s="10">
        <v>70</v>
      </c>
      <c r="I178" s="10"/>
      <c r="J178" s="10">
        <v>86</v>
      </c>
      <c r="K178" s="10">
        <v>69</v>
      </c>
      <c r="L178" s="10">
        <v>95</v>
      </c>
      <c r="M178" s="10">
        <v>52</v>
      </c>
      <c r="N178" s="10"/>
    </row>
    <row r="179" spans="1:14" x14ac:dyDescent="0.25">
      <c r="A179" s="10">
        <v>33</v>
      </c>
      <c r="B179" s="10">
        <v>71</v>
      </c>
      <c r="C179" s="10">
        <v>38</v>
      </c>
      <c r="D179" s="10">
        <v>30</v>
      </c>
      <c r="E179" s="10">
        <v>26</v>
      </c>
      <c r="F179" s="10">
        <v>16</v>
      </c>
      <c r="G179" s="10">
        <v>45</v>
      </c>
      <c r="H179" s="10">
        <v>89</v>
      </c>
      <c r="I179" s="10"/>
      <c r="J179" s="10">
        <v>78</v>
      </c>
      <c r="K179" s="10">
        <v>50</v>
      </c>
      <c r="L179" s="10">
        <v>33</v>
      </c>
      <c r="M179" s="10">
        <v>15</v>
      </c>
      <c r="N179" s="10"/>
    </row>
    <row r="180" spans="1:14" x14ac:dyDescent="0.25">
      <c r="A180" s="10">
        <v>58</v>
      </c>
      <c r="B180" s="10">
        <v>63</v>
      </c>
      <c r="C180" s="10">
        <v>35</v>
      </c>
      <c r="D180" s="10">
        <v>39</v>
      </c>
      <c r="E180" s="10">
        <v>26</v>
      </c>
      <c r="F180" s="10">
        <v>23</v>
      </c>
      <c r="G180" s="10">
        <v>55</v>
      </c>
      <c r="H180" s="10">
        <v>95</v>
      </c>
      <c r="I180" s="10"/>
      <c r="J180" s="10">
        <v>77</v>
      </c>
      <c r="K180" s="10">
        <v>61</v>
      </c>
      <c r="L180" s="10">
        <v>46</v>
      </c>
      <c r="M180" s="10">
        <v>26</v>
      </c>
      <c r="N180" s="10"/>
    </row>
    <row r="181" spans="1:14" x14ac:dyDescent="0.25">
      <c r="A181" s="10">
        <v>32</v>
      </c>
      <c r="B181" s="10">
        <v>51</v>
      </c>
      <c r="C181" s="10">
        <v>28</v>
      </c>
      <c r="D181" s="10">
        <v>21</v>
      </c>
      <c r="E181" s="10">
        <v>18</v>
      </c>
      <c r="F181" s="10">
        <v>19</v>
      </c>
      <c r="G181" s="10">
        <v>22</v>
      </c>
      <c r="H181" s="10">
        <v>58</v>
      </c>
      <c r="I181" s="10"/>
      <c r="J181" s="10">
        <v>51</v>
      </c>
      <c r="K181" s="10">
        <v>58</v>
      </c>
      <c r="L181" s="10">
        <v>31</v>
      </c>
      <c r="M181" s="10">
        <v>10</v>
      </c>
      <c r="N181" s="10"/>
    </row>
    <row r="182" spans="1:14" x14ac:dyDescent="0.25">
      <c r="A182" s="10">
        <v>31</v>
      </c>
      <c r="B182" s="10">
        <v>61</v>
      </c>
      <c r="C182" s="10">
        <v>18</v>
      </c>
      <c r="D182" s="10">
        <v>19</v>
      </c>
      <c r="E182" s="10">
        <v>14</v>
      </c>
      <c r="F182" s="10">
        <v>15</v>
      </c>
      <c r="G182" s="10">
        <v>30</v>
      </c>
      <c r="H182" s="10">
        <v>56</v>
      </c>
      <c r="I182" s="10"/>
      <c r="J182" s="10">
        <v>65</v>
      </c>
      <c r="K182" s="10">
        <v>58</v>
      </c>
      <c r="L182" s="10">
        <v>31</v>
      </c>
      <c r="M182" s="10">
        <v>20</v>
      </c>
      <c r="N182" s="10"/>
    </row>
    <row r="183" spans="1:14" x14ac:dyDescent="0.25">
      <c r="A183" s="10">
        <v>25</v>
      </c>
      <c r="B183" s="10">
        <v>33</v>
      </c>
      <c r="C183" s="10">
        <v>29</v>
      </c>
      <c r="D183" s="10">
        <v>24</v>
      </c>
      <c r="E183" s="10">
        <v>33</v>
      </c>
      <c r="F183" s="10">
        <v>24</v>
      </c>
      <c r="G183" s="10">
        <v>39</v>
      </c>
      <c r="H183" s="10">
        <v>53</v>
      </c>
      <c r="I183" s="10"/>
      <c r="J183" s="10">
        <v>44</v>
      </c>
      <c r="K183" s="10">
        <v>51</v>
      </c>
      <c r="L183" s="10">
        <v>43</v>
      </c>
      <c r="M183" s="10">
        <v>36</v>
      </c>
      <c r="N183" s="10"/>
    </row>
    <row r="184" spans="1:14" x14ac:dyDescent="0.25">
      <c r="A184" s="10">
        <v>45</v>
      </c>
      <c r="B184" s="10">
        <v>65</v>
      </c>
      <c r="C184" s="10">
        <v>15</v>
      </c>
      <c r="D184" s="10">
        <v>15</v>
      </c>
      <c r="E184" s="10">
        <v>30</v>
      </c>
      <c r="F184" s="10">
        <v>36</v>
      </c>
      <c r="G184" s="10">
        <v>64</v>
      </c>
      <c r="H184" s="10">
        <v>66</v>
      </c>
      <c r="I184" s="10"/>
      <c r="J184" s="10">
        <v>35</v>
      </c>
      <c r="K184" s="10">
        <v>14</v>
      </c>
      <c r="L184" s="10">
        <v>30</v>
      </c>
      <c r="M184" s="10">
        <v>47</v>
      </c>
      <c r="N184" s="10"/>
    </row>
    <row r="185" spans="1:14" x14ac:dyDescent="0.25">
      <c r="A185" s="10">
        <v>76</v>
      </c>
      <c r="B185" s="10">
        <v>100</v>
      </c>
      <c r="C185" s="10">
        <v>65</v>
      </c>
      <c r="D185" s="10">
        <v>60</v>
      </c>
      <c r="E185" s="10">
        <v>49</v>
      </c>
      <c r="F185" s="10">
        <v>50</v>
      </c>
      <c r="G185" s="10">
        <v>63</v>
      </c>
      <c r="H185" s="10">
        <v>78</v>
      </c>
      <c r="I185" s="10"/>
      <c r="J185" s="10">
        <v>100</v>
      </c>
      <c r="K185" s="10">
        <v>71</v>
      </c>
      <c r="L185" s="10">
        <v>80</v>
      </c>
      <c r="M185" s="10">
        <v>54</v>
      </c>
      <c r="N185" s="10"/>
    </row>
    <row r="186" spans="1:14" x14ac:dyDescent="0.25">
      <c r="A186" s="10">
        <v>38</v>
      </c>
      <c r="B186" s="10">
        <v>93</v>
      </c>
      <c r="C186" s="10">
        <v>46</v>
      </c>
      <c r="D186" s="10">
        <v>41</v>
      </c>
      <c r="E186" s="10">
        <v>38</v>
      </c>
      <c r="F186" s="10">
        <v>17</v>
      </c>
      <c r="G186" s="10">
        <v>40</v>
      </c>
      <c r="H186" s="10">
        <v>93</v>
      </c>
      <c r="I186" s="10"/>
      <c r="J186" s="10">
        <v>81</v>
      </c>
      <c r="K186" s="10">
        <v>60</v>
      </c>
      <c r="L186" s="10">
        <v>36</v>
      </c>
      <c r="M186" s="10">
        <v>26</v>
      </c>
      <c r="N186" s="10"/>
    </row>
    <row r="187" spans="1:14" x14ac:dyDescent="0.25">
      <c r="A187" s="10">
        <v>67</v>
      </c>
      <c r="B187" s="10">
        <v>84</v>
      </c>
      <c r="C187" s="10">
        <v>45</v>
      </c>
      <c r="D187" s="10">
        <v>53</v>
      </c>
      <c r="E187" s="10">
        <v>38</v>
      </c>
      <c r="F187" s="10">
        <v>32</v>
      </c>
      <c r="G187" s="10">
        <v>74</v>
      </c>
      <c r="H187" s="10">
        <v>95</v>
      </c>
      <c r="I187" s="10"/>
      <c r="J187" s="10">
        <v>87</v>
      </c>
      <c r="K187" s="10">
        <v>69</v>
      </c>
      <c r="L187" s="10">
        <v>53</v>
      </c>
      <c r="M187" s="10">
        <v>30</v>
      </c>
      <c r="N187" s="10"/>
    </row>
    <row r="188" spans="1:14" x14ac:dyDescent="0.25">
      <c r="A188" s="10">
        <v>44</v>
      </c>
      <c r="B188" s="10">
        <v>48</v>
      </c>
      <c r="C188" s="10">
        <v>23</v>
      </c>
      <c r="D188" s="10">
        <v>36</v>
      </c>
      <c r="E188" s="10">
        <v>25</v>
      </c>
      <c r="F188" s="10">
        <v>21</v>
      </c>
      <c r="G188" s="10">
        <v>35</v>
      </c>
      <c r="H188" s="10">
        <v>68</v>
      </c>
      <c r="I188" s="10"/>
      <c r="J188" s="10">
        <v>59</v>
      </c>
      <c r="K188" s="10">
        <v>60</v>
      </c>
      <c r="L188" s="10">
        <v>39</v>
      </c>
      <c r="M188" s="10">
        <v>25</v>
      </c>
      <c r="N188" s="10"/>
    </row>
    <row r="189" spans="1:14" x14ac:dyDescent="0.25">
      <c r="A189" s="10">
        <v>38</v>
      </c>
      <c r="B189" s="10">
        <v>60</v>
      </c>
      <c r="C189" s="10">
        <v>29</v>
      </c>
      <c r="D189" s="10">
        <v>31</v>
      </c>
      <c r="E189" s="10">
        <v>31</v>
      </c>
      <c r="F189" s="10">
        <v>24</v>
      </c>
      <c r="G189" s="10">
        <v>38</v>
      </c>
      <c r="H189" s="10">
        <v>56</v>
      </c>
      <c r="I189" s="10"/>
      <c r="J189" s="10">
        <v>74</v>
      </c>
      <c r="K189" s="10">
        <v>59</v>
      </c>
      <c r="L189" s="10">
        <v>36</v>
      </c>
      <c r="M189" s="10">
        <v>24</v>
      </c>
      <c r="N189" s="10"/>
    </row>
    <row r="190" spans="1:14" x14ac:dyDescent="0.25">
      <c r="A190" s="10">
        <v>18</v>
      </c>
      <c r="B190" s="10">
        <v>29</v>
      </c>
      <c r="C190" s="10">
        <v>35</v>
      </c>
      <c r="D190" s="10">
        <v>28</v>
      </c>
      <c r="E190" s="10">
        <v>47</v>
      </c>
      <c r="F190" s="10">
        <v>39</v>
      </c>
      <c r="G190" s="10">
        <v>41</v>
      </c>
      <c r="H190" s="10">
        <v>57</v>
      </c>
      <c r="I190" s="10"/>
      <c r="J190" s="10">
        <v>48</v>
      </c>
      <c r="K190" s="10">
        <v>46</v>
      </c>
      <c r="L190" s="10">
        <v>38</v>
      </c>
      <c r="M190" s="10">
        <v>35</v>
      </c>
      <c r="N190" s="10"/>
    </row>
    <row r="191" spans="1:14" x14ac:dyDescent="0.25">
      <c r="A191" s="10">
        <v>33</v>
      </c>
      <c r="B191" s="10">
        <v>49</v>
      </c>
      <c r="C191" s="10">
        <v>18</v>
      </c>
      <c r="D191" s="10">
        <v>18</v>
      </c>
      <c r="E191" s="10">
        <v>24</v>
      </c>
      <c r="F191" s="10">
        <v>28</v>
      </c>
      <c r="G191" s="10">
        <v>49</v>
      </c>
      <c r="H191" s="10">
        <v>56</v>
      </c>
      <c r="I191" s="10"/>
      <c r="J191" s="10">
        <v>34</v>
      </c>
      <c r="K191" s="10">
        <v>15</v>
      </c>
      <c r="L191" s="10">
        <v>23</v>
      </c>
      <c r="M191" s="10">
        <v>32</v>
      </c>
      <c r="N191" s="10"/>
    </row>
    <row r="192" spans="1:14" x14ac:dyDescent="0.25">
      <c r="A192" s="10">
        <v>75</v>
      </c>
      <c r="B192" s="10">
        <v>105</v>
      </c>
      <c r="C192" s="10">
        <v>68</v>
      </c>
      <c r="D192" s="10">
        <v>70</v>
      </c>
      <c r="E192" s="10">
        <v>60</v>
      </c>
      <c r="F192" s="10">
        <v>57</v>
      </c>
      <c r="G192" s="10">
        <v>70</v>
      </c>
      <c r="H192" s="10">
        <v>76</v>
      </c>
      <c r="I192" s="10"/>
      <c r="J192" s="10">
        <v>104</v>
      </c>
      <c r="K192" s="10">
        <v>74</v>
      </c>
      <c r="L192" s="10">
        <v>76</v>
      </c>
      <c r="M192" s="10">
        <v>69</v>
      </c>
      <c r="N192" s="10"/>
    </row>
    <row r="193" spans="1:14" x14ac:dyDescent="0.25">
      <c r="A193" s="10">
        <v>50</v>
      </c>
      <c r="B193" s="10">
        <v>93</v>
      </c>
      <c r="C193" s="10">
        <v>41</v>
      </c>
      <c r="D193" s="10">
        <v>53</v>
      </c>
      <c r="E193" s="10">
        <v>60</v>
      </c>
      <c r="F193" s="10">
        <v>25</v>
      </c>
      <c r="G193" s="10">
        <v>48</v>
      </c>
      <c r="H193" s="10">
        <v>79</v>
      </c>
      <c r="I193" s="10"/>
      <c r="J193" s="10">
        <v>77</v>
      </c>
      <c r="K193" s="10">
        <v>73</v>
      </c>
      <c r="L193" s="10">
        <v>43</v>
      </c>
      <c r="M193" s="10">
        <v>43</v>
      </c>
      <c r="N193" s="10"/>
    </row>
    <row r="194" spans="1:14" x14ac:dyDescent="0.25">
      <c r="A194" s="10">
        <v>78</v>
      </c>
      <c r="B194" s="10">
        <v>89</v>
      </c>
      <c r="C194" s="10">
        <v>45</v>
      </c>
      <c r="D194" s="10">
        <v>47</v>
      </c>
      <c r="E194" s="10">
        <v>53</v>
      </c>
      <c r="F194" s="10">
        <v>37</v>
      </c>
      <c r="G194" s="10">
        <v>79</v>
      </c>
      <c r="H194" s="10">
        <v>113</v>
      </c>
      <c r="I194" s="10"/>
      <c r="J194" s="10">
        <v>94</v>
      </c>
      <c r="K194" s="10">
        <v>68</v>
      </c>
      <c r="L194" s="10">
        <v>60</v>
      </c>
      <c r="M194" s="10">
        <v>43</v>
      </c>
      <c r="N194" s="10"/>
    </row>
    <row r="195" spans="1:14" x14ac:dyDescent="0.25">
      <c r="A195" s="10">
        <v>44</v>
      </c>
      <c r="B195" s="10">
        <v>30</v>
      </c>
      <c r="C195" s="10">
        <v>33</v>
      </c>
      <c r="D195" s="10">
        <v>46</v>
      </c>
      <c r="E195" s="10">
        <v>36</v>
      </c>
      <c r="F195" s="10">
        <v>24</v>
      </c>
      <c r="G195" s="10">
        <v>39</v>
      </c>
      <c r="H195" s="10">
        <v>64</v>
      </c>
      <c r="I195" s="10"/>
      <c r="J195" s="10">
        <v>50</v>
      </c>
      <c r="K195" s="10">
        <v>68</v>
      </c>
      <c r="L195" s="10">
        <v>51</v>
      </c>
      <c r="M195" s="10">
        <v>35</v>
      </c>
      <c r="N195" s="10"/>
    </row>
    <row r="196" spans="1:14" x14ac:dyDescent="0.25">
      <c r="A196" s="10">
        <v>51</v>
      </c>
      <c r="B196" s="10">
        <v>57</v>
      </c>
      <c r="C196" s="10">
        <v>34</v>
      </c>
      <c r="D196" s="10">
        <v>32</v>
      </c>
      <c r="E196" s="10">
        <v>26</v>
      </c>
      <c r="F196" s="10">
        <v>34</v>
      </c>
      <c r="G196" s="10">
        <v>44</v>
      </c>
      <c r="H196" s="10">
        <v>59</v>
      </c>
      <c r="I196" s="10"/>
      <c r="J196" s="10">
        <v>47</v>
      </c>
      <c r="K196" s="10">
        <v>49</v>
      </c>
      <c r="L196" s="10">
        <v>41</v>
      </c>
      <c r="M196" s="10">
        <v>31</v>
      </c>
      <c r="N196" s="10"/>
    </row>
    <row r="197" spans="1:14" x14ac:dyDescent="0.25">
      <c r="A197" s="10">
        <v>23</v>
      </c>
      <c r="B197" s="10">
        <v>33</v>
      </c>
      <c r="C197" s="10">
        <v>30</v>
      </c>
      <c r="D197" s="10">
        <v>31</v>
      </c>
      <c r="E197" s="10">
        <v>34</v>
      </c>
      <c r="F197" s="10">
        <v>30</v>
      </c>
      <c r="G197" s="10">
        <v>48</v>
      </c>
      <c r="H197" s="10">
        <v>68</v>
      </c>
      <c r="I197" s="10"/>
      <c r="J197" s="10">
        <v>48</v>
      </c>
      <c r="K197" s="10">
        <v>43</v>
      </c>
      <c r="L197" s="10">
        <v>41</v>
      </c>
      <c r="M197" s="10">
        <v>35</v>
      </c>
      <c r="N197" s="10"/>
    </row>
    <row r="198" spans="1:14" x14ac:dyDescent="0.25">
      <c r="A198" s="10">
        <v>45</v>
      </c>
      <c r="B198" s="10">
        <v>45</v>
      </c>
      <c r="C198" s="10">
        <v>29</v>
      </c>
      <c r="D198" s="10">
        <v>31</v>
      </c>
      <c r="E198" s="10">
        <v>21</v>
      </c>
      <c r="F198" s="10">
        <v>24</v>
      </c>
      <c r="G198" s="10">
        <v>58</v>
      </c>
      <c r="H198" s="10">
        <v>63</v>
      </c>
      <c r="I198" s="10"/>
      <c r="J198" s="10">
        <v>31</v>
      </c>
      <c r="K198" s="10">
        <v>23</v>
      </c>
      <c r="L198" s="10">
        <v>28</v>
      </c>
      <c r="M198" s="10">
        <v>42</v>
      </c>
      <c r="N198" s="10"/>
    </row>
    <row r="199" spans="1:14" x14ac:dyDescent="0.25">
      <c r="A199" s="10">
        <v>88</v>
      </c>
      <c r="B199" s="10">
        <v>110</v>
      </c>
      <c r="C199" s="10">
        <v>78</v>
      </c>
      <c r="D199" s="10">
        <v>75</v>
      </c>
      <c r="E199" s="10">
        <v>68</v>
      </c>
      <c r="F199" s="10">
        <v>53</v>
      </c>
      <c r="G199" s="10">
        <v>76</v>
      </c>
      <c r="H199" s="10">
        <v>77</v>
      </c>
      <c r="I199" s="10"/>
      <c r="J199" s="10">
        <v>94</v>
      </c>
      <c r="K199" s="10">
        <v>78</v>
      </c>
      <c r="L199" s="10">
        <v>78</v>
      </c>
      <c r="M199" s="10">
        <v>70</v>
      </c>
      <c r="N199" s="10"/>
    </row>
    <row r="200" spans="1:14" x14ac:dyDescent="0.25">
      <c r="A200" s="10">
        <v>71</v>
      </c>
      <c r="B200" s="10">
        <v>73</v>
      </c>
      <c r="C200" s="10">
        <v>48</v>
      </c>
      <c r="D200" s="10">
        <v>55</v>
      </c>
      <c r="E200" s="10">
        <v>83</v>
      </c>
      <c r="F200" s="10">
        <v>23</v>
      </c>
      <c r="G200" s="10">
        <v>60</v>
      </c>
      <c r="H200" s="10">
        <v>73</v>
      </c>
      <c r="I200" s="10"/>
      <c r="J200" s="10">
        <v>74</v>
      </c>
      <c r="K200" s="10">
        <v>70</v>
      </c>
      <c r="L200" s="10">
        <v>59</v>
      </c>
      <c r="M200" s="10">
        <v>58</v>
      </c>
      <c r="N200" s="10"/>
    </row>
    <row r="201" spans="1:14" x14ac:dyDescent="0.25">
      <c r="A201" s="10">
        <v>82</v>
      </c>
      <c r="B201" s="10">
        <v>86</v>
      </c>
      <c r="C201" s="10">
        <v>54</v>
      </c>
      <c r="D201" s="10">
        <v>61</v>
      </c>
      <c r="E201" s="10">
        <v>60</v>
      </c>
      <c r="F201" s="10">
        <v>39</v>
      </c>
      <c r="G201" s="10">
        <v>76</v>
      </c>
      <c r="H201" s="10">
        <v>123</v>
      </c>
      <c r="I201" s="10"/>
      <c r="J201" s="10">
        <v>74</v>
      </c>
      <c r="K201" s="10">
        <v>70</v>
      </c>
      <c r="L201" s="10">
        <v>68</v>
      </c>
      <c r="M201" s="10">
        <v>58</v>
      </c>
      <c r="N201" s="10"/>
    </row>
    <row r="202" spans="1:14" x14ac:dyDescent="0.25">
      <c r="A202" s="10">
        <v>60</v>
      </c>
      <c r="B202" s="10">
        <v>33</v>
      </c>
      <c r="C202" s="10">
        <v>51</v>
      </c>
      <c r="D202" s="10">
        <v>46</v>
      </c>
      <c r="E202" s="10">
        <v>43</v>
      </c>
      <c r="F202" s="10">
        <v>34</v>
      </c>
      <c r="G202" s="10">
        <v>36</v>
      </c>
      <c r="H202" s="10">
        <v>68</v>
      </c>
      <c r="I202" s="10"/>
      <c r="J202" s="10">
        <v>48</v>
      </c>
      <c r="K202" s="10">
        <v>50</v>
      </c>
      <c r="L202" s="10">
        <v>51</v>
      </c>
      <c r="M202" s="10">
        <v>39</v>
      </c>
      <c r="N202" s="10"/>
    </row>
    <row r="203" spans="1:14" x14ac:dyDescent="0.25">
      <c r="A203" s="10">
        <v>56</v>
      </c>
      <c r="B203" s="10">
        <v>54</v>
      </c>
      <c r="C203" s="10">
        <v>35</v>
      </c>
      <c r="D203" s="10">
        <v>38</v>
      </c>
      <c r="E203" s="10">
        <v>34</v>
      </c>
      <c r="F203" s="10">
        <v>48</v>
      </c>
      <c r="G203" s="10">
        <v>40</v>
      </c>
      <c r="H203" s="10">
        <v>75</v>
      </c>
      <c r="I203" s="10"/>
      <c r="J203" s="10">
        <v>63</v>
      </c>
      <c r="K203" s="10">
        <v>45</v>
      </c>
      <c r="L203" s="10">
        <v>49</v>
      </c>
      <c r="M203" s="10">
        <v>38</v>
      </c>
      <c r="N203" s="10"/>
    </row>
    <row r="204" spans="1:14" x14ac:dyDescent="0.25">
      <c r="A204" s="10">
        <v>28</v>
      </c>
      <c r="B204" s="10">
        <v>46</v>
      </c>
      <c r="C204" s="10">
        <v>31</v>
      </c>
      <c r="D204" s="10">
        <v>30</v>
      </c>
      <c r="E204" s="10">
        <v>31</v>
      </c>
      <c r="F204" s="10">
        <v>23</v>
      </c>
      <c r="G204" s="10">
        <v>46</v>
      </c>
      <c r="H204" s="10">
        <v>71</v>
      </c>
      <c r="I204" s="10"/>
      <c r="J204" s="10">
        <v>28</v>
      </c>
      <c r="K204" s="10">
        <v>38</v>
      </c>
      <c r="L204" s="10">
        <v>36</v>
      </c>
      <c r="M204" s="10">
        <v>49</v>
      </c>
      <c r="N204" s="10"/>
    </row>
    <row r="205" spans="1:14" x14ac:dyDescent="0.25">
      <c r="A205" s="10">
        <v>44</v>
      </c>
      <c r="B205" s="10">
        <v>45</v>
      </c>
      <c r="C205" s="10">
        <v>36</v>
      </c>
      <c r="D205" s="10">
        <v>40</v>
      </c>
      <c r="E205" s="10">
        <v>29</v>
      </c>
      <c r="F205" s="10">
        <v>29</v>
      </c>
      <c r="G205" s="10">
        <v>64</v>
      </c>
      <c r="H205" s="10">
        <v>55</v>
      </c>
      <c r="I205" s="10"/>
      <c r="J205" s="10">
        <v>31</v>
      </c>
      <c r="K205" s="10">
        <v>23</v>
      </c>
      <c r="L205" s="10">
        <v>30</v>
      </c>
      <c r="M205" s="10">
        <v>42</v>
      </c>
      <c r="N205" s="10"/>
    </row>
    <row r="206" spans="1:14" x14ac:dyDescent="0.25">
      <c r="A206" s="10">
        <v>88</v>
      </c>
      <c r="B206" s="10">
        <v>105</v>
      </c>
      <c r="C206" s="10">
        <v>68</v>
      </c>
      <c r="D206" s="10">
        <v>81</v>
      </c>
      <c r="E206" s="10">
        <v>71</v>
      </c>
      <c r="F206" s="10">
        <v>56</v>
      </c>
      <c r="G206" s="10">
        <v>73</v>
      </c>
      <c r="H206" s="10">
        <v>91</v>
      </c>
      <c r="I206" s="10"/>
      <c r="J206" s="10">
        <v>70</v>
      </c>
      <c r="K206" s="10">
        <v>83</v>
      </c>
      <c r="L206" s="10">
        <v>81</v>
      </c>
      <c r="M206" s="10">
        <v>70</v>
      </c>
      <c r="N206" s="10"/>
    </row>
    <row r="207" spans="1:14" x14ac:dyDescent="0.25">
      <c r="A207" s="10">
        <v>78</v>
      </c>
      <c r="B207" s="10">
        <v>78</v>
      </c>
      <c r="C207" s="10">
        <v>59</v>
      </c>
      <c r="D207" s="10">
        <v>60</v>
      </c>
      <c r="E207" s="10">
        <v>86</v>
      </c>
      <c r="F207" s="10">
        <v>32</v>
      </c>
      <c r="G207" s="10">
        <v>68</v>
      </c>
      <c r="H207" s="10">
        <v>59</v>
      </c>
      <c r="I207" s="10"/>
      <c r="J207" s="10">
        <v>70</v>
      </c>
      <c r="K207" s="10">
        <v>70</v>
      </c>
      <c r="L207" s="10">
        <v>63</v>
      </c>
      <c r="M207" s="10">
        <v>58</v>
      </c>
      <c r="N207" s="10"/>
    </row>
    <row r="208" spans="1:14" x14ac:dyDescent="0.25">
      <c r="A208" s="10">
        <v>86</v>
      </c>
      <c r="B208" s="10">
        <v>79</v>
      </c>
      <c r="C208" s="10">
        <v>54</v>
      </c>
      <c r="D208" s="10">
        <v>65</v>
      </c>
      <c r="E208" s="10">
        <v>49</v>
      </c>
      <c r="F208" s="10">
        <v>47</v>
      </c>
      <c r="G208" s="10">
        <v>70</v>
      </c>
      <c r="H208" s="10">
        <v>114</v>
      </c>
      <c r="I208" s="10"/>
      <c r="J208" s="10">
        <v>78</v>
      </c>
      <c r="K208" s="10">
        <v>68</v>
      </c>
      <c r="L208" s="10">
        <v>71</v>
      </c>
      <c r="M208" s="10">
        <v>58</v>
      </c>
      <c r="N208" s="10"/>
    </row>
    <row r="209" spans="1:14" x14ac:dyDescent="0.25">
      <c r="A209" s="10">
        <v>60</v>
      </c>
      <c r="B209" s="10">
        <v>35</v>
      </c>
      <c r="C209" s="10">
        <v>55</v>
      </c>
      <c r="D209" s="10">
        <v>59</v>
      </c>
      <c r="E209" s="10">
        <v>33</v>
      </c>
      <c r="F209" s="10">
        <v>36</v>
      </c>
      <c r="G209" s="10">
        <v>41</v>
      </c>
      <c r="H209" s="10">
        <v>79</v>
      </c>
      <c r="I209" s="10"/>
      <c r="J209" s="10">
        <v>46</v>
      </c>
      <c r="K209" s="10">
        <v>60</v>
      </c>
      <c r="L209" s="10">
        <v>54</v>
      </c>
      <c r="M209" s="10">
        <v>41</v>
      </c>
      <c r="N209" s="10"/>
    </row>
    <row r="210" spans="1:14" x14ac:dyDescent="0.25">
      <c r="A210" s="10">
        <v>60</v>
      </c>
      <c r="B210" s="10">
        <v>58</v>
      </c>
      <c r="C210" s="10">
        <v>43</v>
      </c>
      <c r="D210" s="10">
        <v>56</v>
      </c>
      <c r="E210" s="10">
        <v>39</v>
      </c>
      <c r="F210" s="10">
        <v>44</v>
      </c>
      <c r="G210" s="10">
        <v>41</v>
      </c>
      <c r="H210" s="10">
        <v>70</v>
      </c>
      <c r="I210" s="10"/>
      <c r="J210" s="10">
        <v>58</v>
      </c>
      <c r="K210" s="10">
        <v>45</v>
      </c>
      <c r="L210" s="10">
        <v>53</v>
      </c>
      <c r="M210" s="10">
        <v>44</v>
      </c>
      <c r="N210" s="10"/>
    </row>
    <row r="211" spans="1:14" x14ac:dyDescent="0.25">
      <c r="A211" s="10">
        <v>31</v>
      </c>
      <c r="B211" s="10">
        <v>46</v>
      </c>
      <c r="C211" s="10">
        <v>43</v>
      </c>
      <c r="D211" s="10">
        <v>35</v>
      </c>
      <c r="E211" s="10">
        <v>33</v>
      </c>
      <c r="F211" s="10">
        <v>23</v>
      </c>
      <c r="G211" s="10">
        <v>49</v>
      </c>
      <c r="H211" s="10">
        <v>66</v>
      </c>
      <c r="I211" s="10"/>
      <c r="J211" s="10">
        <v>25</v>
      </c>
      <c r="K211" s="10">
        <v>40</v>
      </c>
      <c r="L211" s="10">
        <v>38</v>
      </c>
      <c r="M211" s="10">
        <v>48</v>
      </c>
      <c r="N211" s="10"/>
    </row>
    <row r="212" spans="1:14" x14ac:dyDescent="0.25">
      <c r="A212" s="10">
        <v>54</v>
      </c>
      <c r="B212" s="10">
        <v>49</v>
      </c>
      <c r="C212" s="10">
        <v>42</v>
      </c>
      <c r="D212" s="10">
        <v>44</v>
      </c>
      <c r="E212" s="10">
        <v>35</v>
      </c>
      <c r="F212" s="10">
        <v>29</v>
      </c>
      <c r="G212" s="10">
        <v>70</v>
      </c>
      <c r="H212" s="10">
        <v>70</v>
      </c>
      <c r="I212" s="10"/>
      <c r="J212" s="10">
        <v>35</v>
      </c>
      <c r="K212" s="10">
        <v>44</v>
      </c>
      <c r="L212" s="10">
        <v>39</v>
      </c>
      <c r="M212" s="10">
        <v>60</v>
      </c>
      <c r="N212" s="10"/>
    </row>
    <row r="213" spans="1:14" x14ac:dyDescent="0.25">
      <c r="A213" s="10">
        <v>88</v>
      </c>
      <c r="B213" s="10">
        <v>89</v>
      </c>
      <c r="C213" s="10">
        <v>70</v>
      </c>
      <c r="D213" s="10">
        <v>72</v>
      </c>
      <c r="E213" s="10">
        <v>70</v>
      </c>
      <c r="F213" s="10">
        <v>35</v>
      </c>
      <c r="G213" s="10">
        <v>74</v>
      </c>
      <c r="H213" s="10">
        <v>81</v>
      </c>
      <c r="I213" s="10"/>
      <c r="J213" s="10">
        <v>49</v>
      </c>
      <c r="K213" s="10">
        <v>84</v>
      </c>
      <c r="L213" s="10">
        <v>93</v>
      </c>
      <c r="M213" s="10">
        <v>78</v>
      </c>
      <c r="N213" s="10"/>
    </row>
    <row r="214" spans="1:14" x14ac:dyDescent="0.25">
      <c r="A214" s="10">
        <v>83</v>
      </c>
      <c r="B214" s="10">
        <v>68</v>
      </c>
      <c r="C214" s="10">
        <v>78</v>
      </c>
      <c r="D214" s="10">
        <v>53</v>
      </c>
      <c r="E214" s="10">
        <v>66</v>
      </c>
      <c r="F214" s="10">
        <v>22</v>
      </c>
      <c r="G214" s="10">
        <v>65</v>
      </c>
      <c r="H214" s="10">
        <v>59</v>
      </c>
      <c r="I214" s="10"/>
      <c r="J214" s="10">
        <v>74</v>
      </c>
      <c r="K214" s="10">
        <v>68</v>
      </c>
      <c r="L214" s="10">
        <v>60</v>
      </c>
      <c r="M214" s="10">
        <v>71</v>
      </c>
      <c r="N214" s="10"/>
    </row>
    <row r="215" spans="1:14" x14ac:dyDescent="0.25">
      <c r="A215" s="10">
        <v>90</v>
      </c>
      <c r="B215" s="10">
        <v>56</v>
      </c>
      <c r="C215" s="10">
        <v>43</v>
      </c>
      <c r="D215" s="10">
        <v>81</v>
      </c>
      <c r="E215" s="10">
        <v>46</v>
      </c>
      <c r="F215" s="10">
        <v>39</v>
      </c>
      <c r="G215" s="10">
        <v>66</v>
      </c>
      <c r="H215" s="10">
        <v>103</v>
      </c>
      <c r="I215" s="10"/>
      <c r="J215" s="10">
        <v>77</v>
      </c>
      <c r="K215" s="10">
        <v>81</v>
      </c>
      <c r="L215" s="10">
        <v>75</v>
      </c>
      <c r="M215" s="10">
        <v>74</v>
      </c>
      <c r="N215" s="10"/>
    </row>
    <row r="216" spans="1:14" x14ac:dyDescent="0.25">
      <c r="A216" s="10">
        <v>70</v>
      </c>
      <c r="B216" s="10">
        <v>48</v>
      </c>
      <c r="C216" s="10">
        <v>66</v>
      </c>
      <c r="D216" s="10">
        <v>55</v>
      </c>
      <c r="E216" s="10">
        <v>20</v>
      </c>
      <c r="F216" s="10">
        <v>33</v>
      </c>
      <c r="G216" s="10">
        <v>35</v>
      </c>
      <c r="H216" s="10">
        <v>71</v>
      </c>
      <c r="I216" s="10"/>
      <c r="J216" s="10">
        <v>38</v>
      </c>
      <c r="K216" s="10">
        <v>56</v>
      </c>
      <c r="L216" s="10">
        <v>60</v>
      </c>
      <c r="M216" s="10">
        <v>50</v>
      </c>
      <c r="N216" s="10"/>
    </row>
    <row r="217" spans="1:14" x14ac:dyDescent="0.25">
      <c r="A217" s="10">
        <v>75</v>
      </c>
      <c r="B217" s="10">
        <v>45</v>
      </c>
      <c r="C217" s="10">
        <v>59</v>
      </c>
      <c r="D217" s="10">
        <v>61</v>
      </c>
      <c r="E217" s="10">
        <v>30</v>
      </c>
      <c r="F217" s="10">
        <v>39</v>
      </c>
      <c r="G217" s="10">
        <v>44</v>
      </c>
      <c r="H217" s="10">
        <v>74</v>
      </c>
      <c r="I217" s="10"/>
      <c r="J217" s="10">
        <v>58</v>
      </c>
      <c r="K217" s="10">
        <v>44</v>
      </c>
      <c r="L217" s="10">
        <v>61</v>
      </c>
      <c r="M217" s="10">
        <v>54</v>
      </c>
      <c r="N217" s="10"/>
    </row>
    <row r="218" spans="1:14" x14ac:dyDescent="0.25">
      <c r="A218" s="10">
        <v>33</v>
      </c>
      <c r="B218" s="10">
        <v>32</v>
      </c>
      <c r="C218" s="10">
        <v>51</v>
      </c>
      <c r="D218" s="10">
        <v>31</v>
      </c>
      <c r="E218" s="10">
        <v>42</v>
      </c>
      <c r="F218" s="10">
        <v>29</v>
      </c>
      <c r="G218" s="10">
        <v>48</v>
      </c>
      <c r="H218" s="10">
        <v>75</v>
      </c>
      <c r="I218" s="10"/>
      <c r="J218" s="10">
        <v>31</v>
      </c>
      <c r="K218" s="10">
        <v>41</v>
      </c>
      <c r="L218" s="10">
        <v>45</v>
      </c>
      <c r="M218" s="10">
        <v>61</v>
      </c>
      <c r="N218" s="10"/>
    </row>
    <row r="219" spans="1:14" x14ac:dyDescent="0.25">
      <c r="A219" s="10">
        <v>48</v>
      </c>
      <c r="B219" s="10">
        <v>58</v>
      </c>
      <c r="C219" s="10">
        <v>47</v>
      </c>
      <c r="D219" s="10">
        <v>48</v>
      </c>
      <c r="E219" s="10">
        <v>48</v>
      </c>
      <c r="F219" s="10">
        <v>50</v>
      </c>
      <c r="G219" s="10">
        <v>78</v>
      </c>
      <c r="H219" s="10">
        <v>86</v>
      </c>
      <c r="I219" s="10"/>
      <c r="J219" s="10">
        <v>36</v>
      </c>
      <c r="K219" s="10">
        <v>59</v>
      </c>
      <c r="L219" s="10">
        <v>65</v>
      </c>
      <c r="M219" s="10">
        <v>74</v>
      </c>
      <c r="N219" s="10"/>
    </row>
    <row r="220" spans="1:14" x14ac:dyDescent="0.25">
      <c r="A220" s="10">
        <v>88</v>
      </c>
      <c r="B220" s="10">
        <v>79</v>
      </c>
      <c r="C220" s="10">
        <v>76</v>
      </c>
      <c r="D220" s="10">
        <v>90</v>
      </c>
      <c r="E220" s="10">
        <v>55</v>
      </c>
      <c r="F220" s="10">
        <v>45</v>
      </c>
      <c r="G220" s="10">
        <v>79</v>
      </c>
      <c r="H220" s="10">
        <v>81</v>
      </c>
      <c r="I220" s="10"/>
      <c r="J220" s="10">
        <v>39</v>
      </c>
      <c r="K220" s="10">
        <v>78</v>
      </c>
      <c r="L220" s="10">
        <v>89</v>
      </c>
      <c r="M220" s="10">
        <v>84</v>
      </c>
      <c r="N220" s="10"/>
    </row>
    <row r="221" spans="1:14" x14ac:dyDescent="0.25">
      <c r="A221" s="10">
        <v>90</v>
      </c>
      <c r="B221" s="10">
        <v>48</v>
      </c>
      <c r="C221" s="10">
        <v>75</v>
      </c>
      <c r="D221" s="10">
        <v>61</v>
      </c>
      <c r="E221" s="10">
        <v>59</v>
      </c>
      <c r="F221" s="10">
        <v>30</v>
      </c>
      <c r="G221" s="10">
        <v>63</v>
      </c>
      <c r="H221" s="10">
        <v>64</v>
      </c>
      <c r="I221" s="10"/>
      <c r="J221" s="10">
        <v>69</v>
      </c>
      <c r="K221" s="10">
        <v>65</v>
      </c>
      <c r="L221" s="10">
        <v>68</v>
      </c>
      <c r="M221" s="10">
        <v>75</v>
      </c>
      <c r="N221" s="10"/>
    </row>
    <row r="222" spans="1:14" x14ac:dyDescent="0.25">
      <c r="A222" s="10">
        <v>84</v>
      </c>
      <c r="B222" s="10">
        <v>45</v>
      </c>
      <c r="C222" s="10">
        <v>54</v>
      </c>
      <c r="D222" s="10">
        <v>67</v>
      </c>
      <c r="E222" s="10">
        <v>39</v>
      </c>
      <c r="F222" s="10">
        <v>42</v>
      </c>
      <c r="G222" s="10">
        <v>60</v>
      </c>
      <c r="H222" s="10">
        <v>118</v>
      </c>
      <c r="I222" s="10"/>
      <c r="J222" s="10">
        <v>63</v>
      </c>
      <c r="K222" s="10">
        <v>70</v>
      </c>
      <c r="L222" s="10">
        <v>80</v>
      </c>
      <c r="M222" s="10">
        <v>86</v>
      </c>
      <c r="N222" s="10"/>
    </row>
    <row r="223" spans="1:14" x14ac:dyDescent="0.25">
      <c r="A223" s="10">
        <v>68</v>
      </c>
      <c r="B223" s="10">
        <v>56</v>
      </c>
      <c r="C223" s="10">
        <v>55</v>
      </c>
      <c r="D223" s="10">
        <v>54</v>
      </c>
      <c r="E223" s="10">
        <v>24</v>
      </c>
      <c r="F223" s="10">
        <v>48</v>
      </c>
      <c r="G223" s="10">
        <v>34</v>
      </c>
      <c r="H223" s="10">
        <v>70</v>
      </c>
      <c r="I223" s="10"/>
      <c r="J223" s="10">
        <v>48</v>
      </c>
      <c r="K223" s="10">
        <v>50</v>
      </c>
      <c r="L223" s="10">
        <v>62</v>
      </c>
      <c r="M223" s="10">
        <v>50</v>
      </c>
      <c r="N223" s="10"/>
    </row>
    <row r="224" spans="1:14" x14ac:dyDescent="0.25">
      <c r="A224" s="10">
        <v>68</v>
      </c>
      <c r="B224" s="10">
        <v>57</v>
      </c>
      <c r="C224" s="10">
        <v>61</v>
      </c>
      <c r="D224" s="10">
        <v>61</v>
      </c>
      <c r="E224" s="10">
        <v>34</v>
      </c>
      <c r="F224" s="10">
        <v>36</v>
      </c>
      <c r="G224" s="10">
        <v>44</v>
      </c>
      <c r="H224" s="10">
        <v>78</v>
      </c>
      <c r="I224" s="10"/>
      <c r="J224" s="10">
        <v>51</v>
      </c>
      <c r="K224" s="10">
        <v>44</v>
      </c>
      <c r="L224" s="10">
        <v>56</v>
      </c>
      <c r="M224" s="10">
        <v>55</v>
      </c>
      <c r="N224" s="10"/>
    </row>
    <row r="225" spans="1:14" x14ac:dyDescent="0.25">
      <c r="A225" s="10">
        <v>36</v>
      </c>
      <c r="B225" s="10">
        <v>34</v>
      </c>
      <c r="C225" s="10">
        <v>48</v>
      </c>
      <c r="D225" s="10">
        <v>29</v>
      </c>
      <c r="E225" s="10">
        <v>44</v>
      </c>
      <c r="F225" s="10">
        <v>40</v>
      </c>
      <c r="G225" s="10">
        <v>55</v>
      </c>
      <c r="H225" s="10">
        <v>94</v>
      </c>
      <c r="I225" s="10"/>
      <c r="J225" s="10">
        <v>31</v>
      </c>
      <c r="K225" s="10">
        <v>50</v>
      </c>
      <c r="L225" s="10">
        <v>49</v>
      </c>
      <c r="M225" s="10">
        <v>66</v>
      </c>
      <c r="N225" s="10"/>
    </row>
    <row r="226" spans="1:14" x14ac:dyDescent="0.25">
      <c r="A226" s="10">
        <v>45</v>
      </c>
      <c r="B226" s="10">
        <v>60</v>
      </c>
      <c r="C226" s="10">
        <v>47</v>
      </c>
      <c r="D226" s="10">
        <v>50</v>
      </c>
      <c r="E226" s="10">
        <v>55</v>
      </c>
      <c r="F226" s="10">
        <v>39</v>
      </c>
      <c r="G226" s="10">
        <v>81</v>
      </c>
      <c r="H226" s="10">
        <v>93</v>
      </c>
      <c r="I226" s="10"/>
      <c r="J226" s="10">
        <v>64</v>
      </c>
      <c r="K226" s="10">
        <v>68</v>
      </c>
      <c r="L226" s="10">
        <v>66</v>
      </c>
      <c r="M226" s="10">
        <v>84</v>
      </c>
      <c r="N226" s="10"/>
    </row>
    <row r="227" spans="1:14" x14ac:dyDescent="0.25">
      <c r="A227" s="10">
        <v>75</v>
      </c>
      <c r="B227" s="10">
        <v>71</v>
      </c>
      <c r="C227" s="10">
        <v>76</v>
      </c>
      <c r="D227" s="10">
        <v>90</v>
      </c>
      <c r="E227" s="10">
        <v>43</v>
      </c>
      <c r="F227" s="10">
        <v>46</v>
      </c>
      <c r="G227" s="10">
        <v>73</v>
      </c>
      <c r="H227" s="10">
        <v>82</v>
      </c>
      <c r="I227" s="10"/>
      <c r="J227" s="10">
        <v>44</v>
      </c>
      <c r="K227" s="10">
        <v>90</v>
      </c>
      <c r="L227" s="10">
        <v>93</v>
      </c>
      <c r="M227" s="10">
        <v>87</v>
      </c>
      <c r="N227" s="10"/>
    </row>
    <row r="228" spans="1:14" x14ac:dyDescent="0.25">
      <c r="A228" s="10">
        <v>97</v>
      </c>
      <c r="B228" s="10">
        <v>48</v>
      </c>
      <c r="C228" s="10">
        <v>72</v>
      </c>
      <c r="D228" s="10">
        <v>54</v>
      </c>
      <c r="E228" s="10">
        <v>54</v>
      </c>
      <c r="F228" s="10">
        <v>28</v>
      </c>
      <c r="G228" s="10">
        <v>64</v>
      </c>
      <c r="H228" s="10">
        <v>65</v>
      </c>
      <c r="I228" s="10"/>
      <c r="J228" s="10">
        <v>70</v>
      </c>
      <c r="K228" s="10">
        <v>58</v>
      </c>
      <c r="L228" s="10">
        <v>74</v>
      </c>
      <c r="M228" s="10">
        <v>75</v>
      </c>
      <c r="N228" s="10"/>
    </row>
    <row r="229" spans="1:14" x14ac:dyDescent="0.25">
      <c r="A229" s="10">
        <v>72</v>
      </c>
      <c r="B229" s="10">
        <v>55</v>
      </c>
      <c r="C229" s="10">
        <v>48</v>
      </c>
      <c r="D229" s="10">
        <v>66</v>
      </c>
      <c r="E229" s="10">
        <v>39</v>
      </c>
      <c r="F229" s="10">
        <v>40</v>
      </c>
      <c r="G229" s="10">
        <v>55</v>
      </c>
      <c r="H229" s="10">
        <v>115</v>
      </c>
      <c r="I229" s="10"/>
      <c r="J229" s="10">
        <v>56</v>
      </c>
      <c r="K229" s="10">
        <v>60</v>
      </c>
      <c r="L229" s="10">
        <v>76</v>
      </c>
      <c r="M229" s="10">
        <v>80</v>
      </c>
      <c r="N229" s="10"/>
    </row>
    <row r="230" spans="1:14" x14ac:dyDescent="0.25">
      <c r="A230" s="10">
        <v>63</v>
      </c>
      <c r="B230" s="10">
        <v>53</v>
      </c>
      <c r="C230" s="10">
        <v>58</v>
      </c>
      <c r="D230" s="10">
        <v>49</v>
      </c>
      <c r="E230" s="10">
        <v>23</v>
      </c>
      <c r="F230" s="10">
        <v>48</v>
      </c>
      <c r="G230" s="10">
        <v>37</v>
      </c>
      <c r="H230" s="10">
        <v>71</v>
      </c>
      <c r="I230" s="10"/>
      <c r="J230" s="10">
        <v>51</v>
      </c>
      <c r="K230" s="10">
        <v>49</v>
      </c>
      <c r="L230" s="10">
        <v>66</v>
      </c>
      <c r="M230" s="10">
        <v>46</v>
      </c>
      <c r="N230" s="10"/>
    </row>
    <row r="231" spans="1:14" x14ac:dyDescent="0.25">
      <c r="A231" s="10">
        <v>63</v>
      </c>
      <c r="B231" s="10">
        <v>50</v>
      </c>
      <c r="C231" s="10">
        <v>59</v>
      </c>
      <c r="D231" s="10">
        <v>69</v>
      </c>
      <c r="E231" s="10">
        <v>36</v>
      </c>
      <c r="F231" s="10">
        <v>33</v>
      </c>
      <c r="G231" s="10">
        <v>50</v>
      </c>
      <c r="H231" s="10">
        <v>79</v>
      </c>
      <c r="I231" s="10"/>
      <c r="J231" s="10">
        <v>49</v>
      </c>
      <c r="K231" s="10">
        <v>39</v>
      </c>
      <c r="L231" s="10">
        <v>66</v>
      </c>
      <c r="M231" s="10">
        <v>75</v>
      </c>
      <c r="N231" s="10"/>
    </row>
    <row r="232" spans="1:14" x14ac:dyDescent="0.25">
      <c r="A232" s="10">
        <v>28</v>
      </c>
      <c r="B232" s="10">
        <v>43</v>
      </c>
      <c r="C232" s="10">
        <v>48</v>
      </c>
      <c r="D232" s="10">
        <v>44</v>
      </c>
      <c r="E232" s="10">
        <v>47</v>
      </c>
      <c r="F232" s="10">
        <v>41</v>
      </c>
      <c r="G232" s="10">
        <v>53</v>
      </c>
      <c r="H232" s="10">
        <v>96</v>
      </c>
      <c r="I232" s="10"/>
      <c r="J232" s="10">
        <v>41</v>
      </c>
      <c r="K232" s="10">
        <v>54</v>
      </c>
      <c r="L232" s="10">
        <v>60</v>
      </c>
      <c r="M232" s="10">
        <v>71</v>
      </c>
      <c r="N232" s="10"/>
    </row>
    <row r="233" spans="1:14" x14ac:dyDescent="0.25">
      <c r="A233" s="10">
        <v>51</v>
      </c>
      <c r="B233" s="10">
        <v>68</v>
      </c>
      <c r="C233" s="10">
        <v>55</v>
      </c>
      <c r="D233" s="10">
        <v>53</v>
      </c>
      <c r="E233" s="10">
        <v>55</v>
      </c>
      <c r="F233" s="10">
        <v>51</v>
      </c>
      <c r="G233" s="10">
        <v>89</v>
      </c>
      <c r="H233" s="10">
        <v>101</v>
      </c>
      <c r="I233" s="10"/>
      <c r="J233" s="10">
        <v>61</v>
      </c>
      <c r="K233" s="10">
        <v>80</v>
      </c>
      <c r="L233" s="10">
        <v>80</v>
      </c>
      <c r="M233" s="10">
        <v>96</v>
      </c>
      <c r="N233" s="10"/>
    </row>
    <row r="234" spans="1:14" x14ac:dyDescent="0.25">
      <c r="A234" s="10">
        <v>80</v>
      </c>
      <c r="B234" s="10">
        <v>61</v>
      </c>
      <c r="C234" s="10">
        <v>78</v>
      </c>
      <c r="D234" s="10">
        <v>93</v>
      </c>
      <c r="E234" s="10">
        <v>35</v>
      </c>
      <c r="F234" s="10">
        <v>46</v>
      </c>
      <c r="G234" s="10">
        <v>63</v>
      </c>
      <c r="H234" s="10">
        <v>78</v>
      </c>
      <c r="I234" s="10"/>
      <c r="J234" s="10">
        <v>47</v>
      </c>
      <c r="K234" s="10">
        <v>90</v>
      </c>
      <c r="L234" s="10">
        <v>95</v>
      </c>
      <c r="M234" s="10">
        <v>89</v>
      </c>
      <c r="N234" s="10"/>
    </row>
    <row r="235" spans="1:14" x14ac:dyDescent="0.25">
      <c r="A235" s="10">
        <v>99</v>
      </c>
      <c r="B235" s="10">
        <v>50</v>
      </c>
      <c r="C235" s="10">
        <v>65</v>
      </c>
      <c r="D235" s="10">
        <v>50</v>
      </c>
      <c r="E235" s="10">
        <v>41</v>
      </c>
      <c r="F235" s="10">
        <v>34</v>
      </c>
      <c r="G235" s="10">
        <v>64</v>
      </c>
      <c r="H235" s="10">
        <v>71</v>
      </c>
      <c r="I235" s="10"/>
      <c r="J235" s="10">
        <v>73</v>
      </c>
      <c r="K235" s="10">
        <v>58</v>
      </c>
      <c r="L235" s="10">
        <v>79</v>
      </c>
      <c r="M235" s="10">
        <v>81</v>
      </c>
      <c r="N235" s="10"/>
    </row>
    <row r="236" spans="1:14" x14ac:dyDescent="0.25">
      <c r="A236" s="10">
        <v>60</v>
      </c>
      <c r="B236" s="10">
        <v>55</v>
      </c>
      <c r="C236" s="10">
        <v>51</v>
      </c>
      <c r="D236" s="10">
        <v>61</v>
      </c>
      <c r="E236" s="10">
        <v>30</v>
      </c>
      <c r="F236" s="10">
        <v>38</v>
      </c>
      <c r="G236" s="10">
        <v>40</v>
      </c>
      <c r="H236" s="10">
        <v>115</v>
      </c>
      <c r="I236" s="10"/>
      <c r="J236" s="10">
        <v>62</v>
      </c>
      <c r="K236" s="10">
        <v>58</v>
      </c>
      <c r="L236" s="10">
        <v>75</v>
      </c>
      <c r="M236" s="10">
        <v>75</v>
      </c>
      <c r="N236" s="10"/>
    </row>
    <row r="237" spans="1:14" x14ac:dyDescent="0.25">
      <c r="A237" s="10">
        <v>51</v>
      </c>
      <c r="B237" s="10">
        <v>49</v>
      </c>
      <c r="C237" s="10">
        <v>66</v>
      </c>
      <c r="D237" s="10">
        <v>52</v>
      </c>
      <c r="E237" s="10">
        <v>26</v>
      </c>
      <c r="F237" s="10">
        <v>43</v>
      </c>
      <c r="G237" s="10">
        <v>39</v>
      </c>
      <c r="H237" s="10">
        <v>71</v>
      </c>
      <c r="I237" s="10"/>
      <c r="J237" s="10">
        <v>45</v>
      </c>
      <c r="K237" s="10">
        <v>49</v>
      </c>
      <c r="L237" s="10">
        <v>70</v>
      </c>
      <c r="M237" s="10">
        <v>48</v>
      </c>
      <c r="N237" s="10"/>
    </row>
    <row r="238" spans="1:14" x14ac:dyDescent="0.25">
      <c r="A238" s="10">
        <v>69</v>
      </c>
      <c r="B238" s="10">
        <v>58</v>
      </c>
      <c r="C238" s="10">
        <v>65</v>
      </c>
      <c r="D238" s="10">
        <v>66</v>
      </c>
      <c r="E238" s="10">
        <v>38</v>
      </c>
      <c r="F238" s="10">
        <v>45</v>
      </c>
      <c r="G238" s="10">
        <v>65</v>
      </c>
      <c r="H238" s="10">
        <v>85</v>
      </c>
      <c r="I238" s="10"/>
      <c r="J238" s="10">
        <v>51</v>
      </c>
      <c r="K238" s="10">
        <v>48</v>
      </c>
      <c r="L238" s="10">
        <v>66</v>
      </c>
      <c r="M238" s="10">
        <v>76</v>
      </c>
      <c r="N238" s="10"/>
    </row>
    <row r="239" spans="1:14" x14ac:dyDescent="0.25">
      <c r="A239" s="10">
        <v>50</v>
      </c>
      <c r="B239" s="10">
        <v>44</v>
      </c>
      <c r="C239" s="10">
        <v>53</v>
      </c>
      <c r="D239" s="10">
        <v>48</v>
      </c>
      <c r="E239" s="10">
        <v>50</v>
      </c>
      <c r="F239" s="10">
        <v>44</v>
      </c>
      <c r="G239" s="10">
        <v>60</v>
      </c>
      <c r="H239" s="10">
        <v>108</v>
      </c>
      <c r="I239" s="10"/>
      <c r="J239" s="10">
        <v>49</v>
      </c>
      <c r="K239" s="10">
        <v>64</v>
      </c>
      <c r="L239" s="10">
        <v>72</v>
      </c>
      <c r="M239" s="10">
        <v>83</v>
      </c>
      <c r="N239" s="10"/>
    </row>
    <row r="240" spans="1:14" x14ac:dyDescent="0.25">
      <c r="A240" s="10">
        <v>68</v>
      </c>
      <c r="B240" s="10">
        <v>74</v>
      </c>
      <c r="C240" s="10">
        <v>60</v>
      </c>
      <c r="D240" s="10">
        <v>65</v>
      </c>
      <c r="E240" s="10">
        <v>61</v>
      </c>
      <c r="F240" s="10">
        <v>60</v>
      </c>
      <c r="G240" s="10">
        <v>95</v>
      </c>
      <c r="H240" s="10">
        <v>106</v>
      </c>
      <c r="I240" s="10"/>
      <c r="J240" s="10">
        <v>81</v>
      </c>
      <c r="K240" s="10">
        <v>90</v>
      </c>
      <c r="L240" s="10">
        <v>103</v>
      </c>
      <c r="M240" s="10">
        <v>95</v>
      </c>
      <c r="N240" s="10"/>
    </row>
    <row r="241" spans="1:14" x14ac:dyDescent="0.25">
      <c r="A241" s="10">
        <v>95</v>
      </c>
      <c r="B241" s="10">
        <v>78</v>
      </c>
      <c r="C241" s="10">
        <v>82</v>
      </c>
      <c r="D241" s="10">
        <v>79</v>
      </c>
      <c r="E241" s="10">
        <v>39</v>
      </c>
      <c r="F241" s="10">
        <v>45</v>
      </c>
      <c r="G241" s="10">
        <v>53</v>
      </c>
      <c r="H241" s="10">
        <v>83</v>
      </c>
      <c r="I241" s="10"/>
      <c r="J241" s="10">
        <v>64</v>
      </c>
      <c r="K241" s="10">
        <v>95</v>
      </c>
      <c r="L241" s="10">
        <v>100</v>
      </c>
      <c r="M241" s="10">
        <v>91</v>
      </c>
      <c r="N241" s="10"/>
    </row>
    <row r="242" spans="1:14" x14ac:dyDescent="0.25">
      <c r="A242" s="10">
        <v>96</v>
      </c>
      <c r="B242" s="10">
        <v>68</v>
      </c>
      <c r="C242" s="10">
        <v>64</v>
      </c>
      <c r="D242" s="10">
        <v>60</v>
      </c>
      <c r="E242" s="10">
        <v>46</v>
      </c>
      <c r="F242" s="10">
        <v>35</v>
      </c>
      <c r="G242" s="10">
        <v>65</v>
      </c>
      <c r="H242" s="10">
        <v>74</v>
      </c>
      <c r="I242" s="10"/>
      <c r="J242" s="10">
        <v>86</v>
      </c>
      <c r="K242" s="10">
        <v>73</v>
      </c>
      <c r="L242" s="10">
        <v>85</v>
      </c>
      <c r="M242" s="10">
        <v>79</v>
      </c>
      <c r="N242" s="10"/>
    </row>
    <row r="243" spans="1:14" x14ac:dyDescent="0.25">
      <c r="A243" s="10">
        <v>70</v>
      </c>
      <c r="B243" s="10">
        <v>46</v>
      </c>
      <c r="C243" s="10">
        <v>51</v>
      </c>
      <c r="D243" s="10">
        <v>61</v>
      </c>
      <c r="E243" s="10">
        <v>40</v>
      </c>
      <c r="F243" s="10">
        <v>33</v>
      </c>
      <c r="G243" s="10">
        <v>41</v>
      </c>
      <c r="H243" s="10">
        <v>118</v>
      </c>
      <c r="I243" s="10"/>
      <c r="J243" s="10">
        <v>70</v>
      </c>
      <c r="K243" s="10">
        <v>63</v>
      </c>
      <c r="L243" s="10">
        <v>79</v>
      </c>
      <c r="M243" s="10">
        <v>74</v>
      </c>
      <c r="N243" s="10"/>
    </row>
    <row r="244" spans="1:14" x14ac:dyDescent="0.25">
      <c r="A244" s="10">
        <v>58</v>
      </c>
      <c r="B244" s="10">
        <v>53</v>
      </c>
      <c r="C244" s="10">
        <v>60</v>
      </c>
      <c r="D244" s="10">
        <v>53</v>
      </c>
      <c r="E244" s="10">
        <v>33</v>
      </c>
      <c r="F244" s="10">
        <v>36</v>
      </c>
      <c r="G244" s="10">
        <v>35</v>
      </c>
      <c r="H244" s="10">
        <v>80</v>
      </c>
      <c r="I244" s="10"/>
      <c r="J244" s="10">
        <v>43</v>
      </c>
      <c r="K244" s="10">
        <v>46</v>
      </c>
      <c r="L244" s="10">
        <v>72</v>
      </c>
      <c r="M244" s="10">
        <v>59</v>
      </c>
      <c r="N244" s="10"/>
    </row>
    <row r="245" spans="1:14" x14ac:dyDescent="0.25">
      <c r="A245" s="10">
        <v>63</v>
      </c>
      <c r="B245" s="10">
        <v>50</v>
      </c>
      <c r="C245" s="10">
        <v>83</v>
      </c>
      <c r="D245" s="10">
        <v>64</v>
      </c>
      <c r="E245" s="10">
        <v>26</v>
      </c>
      <c r="F245" s="10">
        <v>51</v>
      </c>
      <c r="G245" s="10">
        <v>59</v>
      </c>
      <c r="H245" s="10">
        <v>78</v>
      </c>
      <c r="I245" s="10"/>
      <c r="J245" s="10">
        <v>54</v>
      </c>
      <c r="K245" s="10">
        <v>60</v>
      </c>
      <c r="L245" s="10">
        <v>71</v>
      </c>
      <c r="M245" s="10">
        <v>76</v>
      </c>
      <c r="N245" s="10"/>
    </row>
    <row r="246" spans="1:14" x14ac:dyDescent="0.25">
      <c r="A246" s="10">
        <v>58</v>
      </c>
      <c r="B246" s="10">
        <v>53</v>
      </c>
      <c r="C246" s="10">
        <v>55</v>
      </c>
      <c r="D246" s="10">
        <v>56</v>
      </c>
      <c r="E246" s="10">
        <v>51</v>
      </c>
      <c r="F246" s="10">
        <v>39</v>
      </c>
      <c r="G246" s="10">
        <v>64</v>
      </c>
      <c r="H246" s="10">
        <v>116</v>
      </c>
      <c r="I246" s="10"/>
      <c r="J246" s="10">
        <v>51</v>
      </c>
      <c r="K246" s="10">
        <v>70</v>
      </c>
      <c r="L246" s="10">
        <v>86</v>
      </c>
      <c r="M246" s="10">
        <v>85</v>
      </c>
      <c r="N246" s="10"/>
    </row>
    <row r="247" spans="1:14" x14ac:dyDescent="0.25">
      <c r="A247" s="10">
        <v>81</v>
      </c>
      <c r="B247" s="10">
        <v>74</v>
      </c>
      <c r="C247" s="10">
        <v>67</v>
      </c>
      <c r="D247" s="10">
        <v>65</v>
      </c>
      <c r="E247" s="10">
        <v>74</v>
      </c>
      <c r="F247" s="10">
        <v>75</v>
      </c>
      <c r="G247" s="10">
        <v>96</v>
      </c>
      <c r="H247" s="10">
        <v>116</v>
      </c>
      <c r="I247" s="10"/>
      <c r="J247" s="10">
        <v>85</v>
      </c>
      <c r="K247" s="10">
        <v>98</v>
      </c>
      <c r="L247" s="10">
        <v>98</v>
      </c>
      <c r="M247" s="10">
        <v>113</v>
      </c>
      <c r="N247" s="10"/>
    </row>
    <row r="248" spans="1:14" x14ac:dyDescent="0.25">
      <c r="A248" s="10">
        <v>100</v>
      </c>
      <c r="B248" s="10">
        <v>90</v>
      </c>
      <c r="C248" s="10">
        <v>90</v>
      </c>
      <c r="D248" s="10">
        <v>83</v>
      </c>
      <c r="E248" s="10">
        <v>53</v>
      </c>
      <c r="F248" s="10">
        <v>51</v>
      </c>
      <c r="G248" s="10">
        <v>59</v>
      </c>
      <c r="H248" s="10">
        <v>79</v>
      </c>
      <c r="I248" s="10"/>
      <c r="J248" s="10">
        <v>77</v>
      </c>
      <c r="K248" s="10">
        <v>100</v>
      </c>
      <c r="L248" s="10">
        <v>100</v>
      </c>
      <c r="M248" s="10">
        <v>94</v>
      </c>
      <c r="N248" s="10"/>
    </row>
    <row r="249" spans="1:14" x14ac:dyDescent="0.25">
      <c r="A249" s="10">
        <v>96</v>
      </c>
      <c r="B249" s="10">
        <v>76</v>
      </c>
      <c r="C249" s="10">
        <v>60</v>
      </c>
      <c r="D249" s="10">
        <v>63</v>
      </c>
      <c r="E249" s="10">
        <v>40</v>
      </c>
      <c r="F249" s="10">
        <v>31</v>
      </c>
      <c r="G249" s="10">
        <v>71</v>
      </c>
      <c r="H249" s="10">
        <v>74</v>
      </c>
      <c r="I249" s="10"/>
      <c r="J249" s="10">
        <v>89</v>
      </c>
      <c r="K249" s="10">
        <v>83</v>
      </c>
      <c r="L249" s="10">
        <v>83</v>
      </c>
      <c r="M249" s="10">
        <v>79</v>
      </c>
      <c r="N249" s="10"/>
    </row>
    <row r="250" spans="1:14" x14ac:dyDescent="0.25">
      <c r="A250" s="10">
        <v>63</v>
      </c>
      <c r="B250" s="10">
        <v>38</v>
      </c>
      <c r="C250" s="10">
        <v>53</v>
      </c>
      <c r="D250" s="10">
        <v>52</v>
      </c>
      <c r="E250" s="10">
        <v>31</v>
      </c>
      <c r="F250" s="10">
        <v>28</v>
      </c>
      <c r="G250" s="10">
        <v>49</v>
      </c>
      <c r="H250" s="10">
        <v>103</v>
      </c>
      <c r="I250" s="10"/>
      <c r="J250" s="10">
        <v>66</v>
      </c>
      <c r="K250" s="10">
        <v>56</v>
      </c>
      <c r="L250" s="10">
        <v>80</v>
      </c>
      <c r="M250" s="10">
        <v>78</v>
      </c>
      <c r="N250" s="10"/>
    </row>
    <row r="251" spans="1:14" x14ac:dyDescent="0.25">
      <c r="A251" s="10">
        <v>56</v>
      </c>
      <c r="B251" s="10">
        <v>63</v>
      </c>
      <c r="C251" s="10">
        <v>60</v>
      </c>
      <c r="D251" s="10">
        <v>52</v>
      </c>
      <c r="E251" s="10">
        <v>34</v>
      </c>
      <c r="F251" s="10">
        <v>35</v>
      </c>
      <c r="G251" s="10">
        <v>34</v>
      </c>
      <c r="H251" s="10">
        <v>85</v>
      </c>
      <c r="I251" s="10"/>
      <c r="J251" s="10">
        <v>51</v>
      </c>
      <c r="K251" s="10">
        <v>49</v>
      </c>
      <c r="L251" s="10">
        <v>76</v>
      </c>
      <c r="M251" s="10">
        <v>60</v>
      </c>
      <c r="N251" s="10"/>
    </row>
    <row r="252" spans="1:14" x14ac:dyDescent="0.25">
      <c r="A252" s="10">
        <v>70</v>
      </c>
      <c r="B252" s="10">
        <v>57</v>
      </c>
      <c r="C252" s="10">
        <v>83</v>
      </c>
      <c r="D252" s="10">
        <v>56</v>
      </c>
      <c r="E252" s="10">
        <v>38</v>
      </c>
      <c r="F252" s="10">
        <v>53</v>
      </c>
      <c r="G252" s="10">
        <v>65</v>
      </c>
      <c r="H252" s="10">
        <v>90</v>
      </c>
      <c r="I252" s="10"/>
      <c r="J252" s="10">
        <v>75</v>
      </c>
      <c r="K252" s="10">
        <v>74</v>
      </c>
      <c r="L252" s="10">
        <v>88</v>
      </c>
      <c r="M252" s="10">
        <v>95</v>
      </c>
      <c r="N252" s="10"/>
    </row>
    <row r="253" spans="1:14" x14ac:dyDescent="0.25">
      <c r="A253" s="10">
        <v>60</v>
      </c>
      <c r="B253" s="10">
        <v>60</v>
      </c>
      <c r="C253" s="10">
        <v>55</v>
      </c>
      <c r="D253" s="10">
        <v>58</v>
      </c>
      <c r="E253" s="10">
        <v>58</v>
      </c>
      <c r="F253" s="10">
        <v>48</v>
      </c>
      <c r="G253" s="10">
        <v>64</v>
      </c>
      <c r="H253" s="10">
        <v>117</v>
      </c>
      <c r="I253" s="10"/>
      <c r="J253" s="10">
        <v>68</v>
      </c>
      <c r="K253" s="10">
        <v>85</v>
      </c>
      <c r="L253" s="10">
        <v>82</v>
      </c>
      <c r="M253" s="10">
        <v>85</v>
      </c>
      <c r="N253" s="10"/>
    </row>
    <row r="254" spans="1:14" x14ac:dyDescent="0.25">
      <c r="A254" s="10">
        <v>83</v>
      </c>
      <c r="B254" s="10">
        <v>80</v>
      </c>
      <c r="C254" s="10">
        <v>62</v>
      </c>
      <c r="D254" s="10">
        <v>70</v>
      </c>
      <c r="E254" s="10">
        <v>78</v>
      </c>
      <c r="F254" s="10">
        <v>86</v>
      </c>
      <c r="G254" s="10">
        <v>119</v>
      </c>
      <c r="H254" s="10">
        <v>116</v>
      </c>
      <c r="I254" s="10"/>
      <c r="J254" s="10">
        <v>89</v>
      </c>
      <c r="K254" s="10">
        <v>110</v>
      </c>
      <c r="L254" s="10">
        <v>113</v>
      </c>
      <c r="M254" s="10">
        <v>114</v>
      </c>
      <c r="N254" s="10"/>
    </row>
    <row r="255" spans="1:14" x14ac:dyDescent="0.25">
      <c r="A255" s="10">
        <v>108</v>
      </c>
      <c r="B255" s="10">
        <v>95</v>
      </c>
      <c r="C255" s="10">
        <v>84</v>
      </c>
      <c r="D255" s="10">
        <v>64</v>
      </c>
      <c r="E255" s="10">
        <v>56</v>
      </c>
      <c r="F255" s="10">
        <v>50</v>
      </c>
      <c r="G255" s="10">
        <v>70</v>
      </c>
      <c r="H255" s="10">
        <v>70</v>
      </c>
      <c r="I255" s="10"/>
      <c r="J255" s="10">
        <v>87</v>
      </c>
      <c r="K255" s="10">
        <v>115</v>
      </c>
      <c r="L255" s="10">
        <v>98</v>
      </c>
      <c r="M255" s="10">
        <v>92</v>
      </c>
      <c r="N255" s="10"/>
    </row>
    <row r="256" spans="1:14" x14ac:dyDescent="0.25">
      <c r="A256" s="10">
        <v>95</v>
      </c>
      <c r="B256" s="10">
        <v>65</v>
      </c>
      <c r="C256" s="10">
        <v>57</v>
      </c>
      <c r="D256" s="10">
        <v>55</v>
      </c>
      <c r="E256" s="10">
        <v>20</v>
      </c>
      <c r="F256" s="10">
        <v>36</v>
      </c>
      <c r="G256" s="10">
        <v>55</v>
      </c>
      <c r="H256" s="10">
        <v>93</v>
      </c>
      <c r="I256" s="10"/>
      <c r="J256" s="10">
        <v>90</v>
      </c>
      <c r="K256" s="10">
        <v>85</v>
      </c>
      <c r="L256" s="10">
        <v>88</v>
      </c>
      <c r="M256" s="10">
        <v>89</v>
      </c>
      <c r="N256" s="10"/>
    </row>
    <row r="257" spans="1:14" x14ac:dyDescent="0.25">
      <c r="A257" s="10">
        <v>52</v>
      </c>
      <c r="B257" s="10">
        <v>24</v>
      </c>
      <c r="C257" s="10">
        <v>48</v>
      </c>
      <c r="D257" s="10">
        <v>49</v>
      </c>
      <c r="E257" s="10">
        <v>48</v>
      </c>
      <c r="F257" s="10">
        <v>30</v>
      </c>
      <c r="G257" s="10">
        <v>49</v>
      </c>
      <c r="H257" s="10">
        <v>103</v>
      </c>
      <c r="I257" s="10"/>
      <c r="J257" s="10">
        <v>66</v>
      </c>
      <c r="K257" s="10">
        <v>54</v>
      </c>
      <c r="L257" s="10">
        <v>75</v>
      </c>
      <c r="M257" s="10">
        <v>80</v>
      </c>
      <c r="N257" s="10"/>
    </row>
    <row r="258" spans="1:14" x14ac:dyDescent="0.25">
      <c r="A258" s="10">
        <v>52</v>
      </c>
      <c r="B258" s="10">
        <v>68</v>
      </c>
      <c r="C258" s="10">
        <v>59</v>
      </c>
      <c r="D258" s="10">
        <v>60</v>
      </c>
      <c r="E258" s="10">
        <v>33</v>
      </c>
      <c r="F258" s="10">
        <v>31</v>
      </c>
      <c r="G258" s="10">
        <v>36</v>
      </c>
      <c r="H258" s="10">
        <v>98</v>
      </c>
      <c r="I258" s="10"/>
      <c r="J258" s="10">
        <v>50</v>
      </c>
      <c r="K258" s="10">
        <v>50</v>
      </c>
      <c r="L258" s="10">
        <v>80</v>
      </c>
      <c r="M258" s="10">
        <v>65</v>
      </c>
      <c r="N258" s="10"/>
    </row>
    <row r="259" spans="1:14" x14ac:dyDescent="0.25">
      <c r="A259" s="10">
        <v>75</v>
      </c>
      <c r="B259" s="10">
        <v>61</v>
      </c>
      <c r="C259" s="10">
        <v>70</v>
      </c>
      <c r="D259" s="10">
        <v>52</v>
      </c>
      <c r="E259" s="10">
        <v>45</v>
      </c>
      <c r="F259" s="10">
        <v>48</v>
      </c>
      <c r="G259" s="10">
        <v>63</v>
      </c>
      <c r="H259" s="10">
        <v>83</v>
      </c>
      <c r="I259" s="10"/>
      <c r="J259" s="10">
        <v>70</v>
      </c>
      <c r="K259" s="10">
        <v>81</v>
      </c>
      <c r="L259" s="10">
        <v>90</v>
      </c>
      <c r="M259" s="10">
        <v>85</v>
      </c>
      <c r="N259" s="10"/>
    </row>
    <row r="260" spans="1:14" x14ac:dyDescent="0.25">
      <c r="A260" s="10">
        <v>65</v>
      </c>
      <c r="B260" s="10">
        <v>67</v>
      </c>
      <c r="C260" s="10">
        <v>54</v>
      </c>
      <c r="D260" s="10">
        <v>75</v>
      </c>
      <c r="E260" s="10">
        <v>69</v>
      </c>
      <c r="F260" s="10">
        <v>48</v>
      </c>
      <c r="G260" s="10">
        <v>71</v>
      </c>
      <c r="H260" s="10">
        <v>121</v>
      </c>
      <c r="I260" s="10"/>
      <c r="J260" s="10">
        <v>71</v>
      </c>
      <c r="K260" s="10">
        <v>85</v>
      </c>
      <c r="L260" s="10">
        <v>86</v>
      </c>
      <c r="M260" s="10">
        <v>94</v>
      </c>
      <c r="N260" s="10"/>
    </row>
    <row r="261" spans="1:14" x14ac:dyDescent="0.25">
      <c r="A261" s="10">
        <v>80</v>
      </c>
      <c r="B261" s="10">
        <v>93</v>
      </c>
      <c r="C261" s="10">
        <v>84</v>
      </c>
      <c r="D261" s="10">
        <v>74</v>
      </c>
      <c r="E261" s="10">
        <v>77</v>
      </c>
      <c r="F261" s="10">
        <v>94</v>
      </c>
      <c r="G261" s="10">
        <v>121</v>
      </c>
      <c r="H261" s="10">
        <v>118</v>
      </c>
      <c r="I261" s="10"/>
      <c r="J261" s="10">
        <v>96</v>
      </c>
      <c r="K261" s="10">
        <v>110</v>
      </c>
      <c r="L261" s="10">
        <v>115</v>
      </c>
      <c r="M261" s="10">
        <v>120</v>
      </c>
      <c r="N261" s="10"/>
    </row>
    <row r="262" spans="1:14" x14ac:dyDescent="0.25">
      <c r="A262" s="10">
        <v>108</v>
      </c>
      <c r="B262" s="10">
        <v>81</v>
      </c>
      <c r="C262" s="10">
        <v>78</v>
      </c>
      <c r="D262" s="10">
        <v>71</v>
      </c>
      <c r="E262" s="10">
        <v>59</v>
      </c>
      <c r="F262" s="10">
        <v>45</v>
      </c>
      <c r="G262" s="10">
        <v>75</v>
      </c>
      <c r="H262" s="10">
        <v>66</v>
      </c>
      <c r="I262" s="10"/>
      <c r="J262" s="10">
        <v>87</v>
      </c>
      <c r="K262" s="10">
        <v>113</v>
      </c>
      <c r="L262" s="10">
        <v>105</v>
      </c>
      <c r="M262" s="10">
        <v>88</v>
      </c>
      <c r="N262" s="10"/>
    </row>
    <row r="263" spans="1:14" x14ac:dyDescent="0.25">
      <c r="A263" s="10">
        <v>93</v>
      </c>
      <c r="B263" s="10">
        <v>63</v>
      </c>
      <c r="C263" s="10">
        <v>48</v>
      </c>
      <c r="D263" s="10">
        <v>51</v>
      </c>
      <c r="E263" s="10">
        <v>41</v>
      </c>
      <c r="F263" s="10">
        <v>33</v>
      </c>
      <c r="G263" s="10">
        <v>60</v>
      </c>
      <c r="H263" s="10">
        <v>85</v>
      </c>
      <c r="I263" s="10"/>
      <c r="J263" s="10">
        <v>86</v>
      </c>
      <c r="K263" s="10">
        <v>81</v>
      </c>
      <c r="L263" s="10">
        <v>88</v>
      </c>
      <c r="M263" s="10">
        <v>88</v>
      </c>
      <c r="N263" s="10"/>
    </row>
    <row r="264" spans="1:14" x14ac:dyDescent="0.25">
      <c r="A264" s="10">
        <v>40</v>
      </c>
      <c r="B264" s="10">
        <v>23</v>
      </c>
      <c r="C264" s="10">
        <v>40</v>
      </c>
      <c r="D264" s="10">
        <v>43</v>
      </c>
      <c r="E264" s="10">
        <v>36</v>
      </c>
      <c r="F264" s="10">
        <v>29</v>
      </c>
      <c r="G264" s="10">
        <v>43</v>
      </c>
      <c r="H264" s="10">
        <v>79</v>
      </c>
      <c r="I264" s="10"/>
      <c r="J264" s="10">
        <v>58</v>
      </c>
      <c r="K264" s="10">
        <v>50</v>
      </c>
      <c r="L264" s="10">
        <v>63</v>
      </c>
      <c r="M264" s="10">
        <v>75</v>
      </c>
      <c r="N264" s="10"/>
    </row>
    <row r="265" spans="1:14" x14ac:dyDescent="0.25">
      <c r="A265" s="10">
        <v>51</v>
      </c>
      <c r="B265" s="10">
        <v>65</v>
      </c>
      <c r="C265" s="10">
        <v>64</v>
      </c>
      <c r="D265" s="10">
        <v>54</v>
      </c>
      <c r="E265" s="10">
        <v>33</v>
      </c>
      <c r="F265" s="10">
        <v>25</v>
      </c>
      <c r="G265" s="10">
        <v>48</v>
      </c>
      <c r="H265" s="10">
        <v>93</v>
      </c>
      <c r="I265" s="10"/>
      <c r="J265" s="10">
        <v>45</v>
      </c>
      <c r="K265" s="10">
        <v>43</v>
      </c>
      <c r="L265" s="10">
        <v>64</v>
      </c>
      <c r="M265" s="10">
        <v>70</v>
      </c>
      <c r="N265" s="10"/>
    </row>
    <row r="266" spans="1:14" x14ac:dyDescent="0.25">
      <c r="A266" s="10">
        <v>76</v>
      </c>
      <c r="B266" s="10">
        <v>58</v>
      </c>
      <c r="C266" s="10">
        <v>55</v>
      </c>
      <c r="D266" s="10">
        <v>33</v>
      </c>
      <c r="E266" s="10">
        <v>38</v>
      </c>
      <c r="F266" s="10">
        <v>40</v>
      </c>
      <c r="G266" s="10">
        <v>54</v>
      </c>
      <c r="H266" s="10">
        <v>79</v>
      </c>
      <c r="I266" s="10"/>
      <c r="J266" s="10">
        <v>66</v>
      </c>
      <c r="K266" s="10">
        <v>60</v>
      </c>
      <c r="L266" s="10">
        <v>78</v>
      </c>
      <c r="M266" s="10">
        <v>75</v>
      </c>
      <c r="N266" s="10"/>
    </row>
    <row r="267" spans="1:14" x14ac:dyDescent="0.25">
      <c r="A267" s="10">
        <v>70</v>
      </c>
      <c r="B267" s="10">
        <v>70</v>
      </c>
      <c r="C267" s="10">
        <v>39</v>
      </c>
      <c r="D267" s="10">
        <v>83</v>
      </c>
      <c r="E267" s="10">
        <v>74</v>
      </c>
      <c r="F267" s="10">
        <v>65</v>
      </c>
      <c r="G267" s="10">
        <v>64</v>
      </c>
      <c r="H267" s="10">
        <v>116</v>
      </c>
      <c r="I267" s="10"/>
      <c r="J267" s="10">
        <v>83</v>
      </c>
      <c r="K267" s="10">
        <v>95</v>
      </c>
      <c r="L267" s="10">
        <v>90</v>
      </c>
      <c r="M267" s="10">
        <v>91</v>
      </c>
      <c r="N267" s="10"/>
    </row>
    <row r="268" spans="1:14" x14ac:dyDescent="0.25">
      <c r="A268" s="10">
        <v>88</v>
      </c>
      <c r="B268" s="10">
        <v>90</v>
      </c>
      <c r="C268" s="10">
        <v>72</v>
      </c>
      <c r="D268" s="10">
        <v>71</v>
      </c>
      <c r="E268" s="10">
        <v>69</v>
      </c>
      <c r="F268" s="10">
        <v>108</v>
      </c>
      <c r="G268" s="10">
        <v>113</v>
      </c>
      <c r="H268" s="10">
        <v>123</v>
      </c>
      <c r="I268" s="10"/>
      <c r="J268" s="10">
        <v>103</v>
      </c>
      <c r="K268" s="10">
        <v>121</v>
      </c>
      <c r="L268" s="10">
        <v>133</v>
      </c>
      <c r="M268" s="10">
        <v>126</v>
      </c>
      <c r="N268" s="10"/>
    </row>
    <row r="269" spans="1:14" x14ac:dyDescent="0.25">
      <c r="A269" s="10">
        <v>81</v>
      </c>
      <c r="B269" s="10">
        <v>78</v>
      </c>
      <c r="C269" s="10">
        <v>71</v>
      </c>
      <c r="D269" s="10">
        <v>46</v>
      </c>
      <c r="E269" s="10">
        <v>49</v>
      </c>
      <c r="F269" s="10">
        <v>46</v>
      </c>
      <c r="G269" s="10">
        <v>55</v>
      </c>
      <c r="H269" s="10">
        <v>78</v>
      </c>
      <c r="I269" s="10"/>
      <c r="J269" s="10">
        <v>102</v>
      </c>
      <c r="K269" s="10">
        <v>103</v>
      </c>
      <c r="L269" s="10">
        <v>115</v>
      </c>
      <c r="M269" s="10">
        <v>94</v>
      </c>
      <c r="N269" s="10"/>
    </row>
    <row r="270" spans="1:14" x14ac:dyDescent="0.25">
      <c r="A270" s="10">
        <v>71</v>
      </c>
      <c r="B270" s="10">
        <v>41</v>
      </c>
      <c r="C270" s="10">
        <v>53</v>
      </c>
      <c r="D270" s="10">
        <v>43</v>
      </c>
      <c r="E270" s="10">
        <v>23</v>
      </c>
      <c r="F270" s="10">
        <v>31</v>
      </c>
      <c r="G270" s="10">
        <v>39</v>
      </c>
      <c r="H270" s="10">
        <v>70</v>
      </c>
      <c r="I270" s="10"/>
      <c r="J270" s="10">
        <v>69</v>
      </c>
      <c r="K270" s="10">
        <v>75</v>
      </c>
      <c r="L270" s="10">
        <v>93</v>
      </c>
      <c r="M270" s="10">
        <v>88</v>
      </c>
      <c r="N270" s="10"/>
    </row>
    <row r="271" spans="1:14" x14ac:dyDescent="0.25">
      <c r="A271" s="10">
        <v>40</v>
      </c>
      <c r="B271" s="10">
        <v>25</v>
      </c>
      <c r="C271" s="10">
        <v>41</v>
      </c>
      <c r="D271" s="10">
        <v>43</v>
      </c>
      <c r="E271" s="10">
        <v>43</v>
      </c>
      <c r="F271" s="10">
        <v>25</v>
      </c>
      <c r="G271" s="10">
        <v>28</v>
      </c>
      <c r="H271" s="10">
        <v>90</v>
      </c>
      <c r="I271" s="10"/>
      <c r="J271" s="10">
        <v>49</v>
      </c>
      <c r="K271" s="10">
        <v>50</v>
      </c>
      <c r="L271" s="10">
        <v>54</v>
      </c>
      <c r="M271" s="10">
        <v>70</v>
      </c>
      <c r="N271" s="10"/>
    </row>
    <row r="272" spans="1:14" x14ac:dyDescent="0.25">
      <c r="A272" s="10">
        <v>50</v>
      </c>
      <c r="B272" s="10">
        <v>41</v>
      </c>
      <c r="C272" s="10">
        <v>36</v>
      </c>
      <c r="D272" s="10">
        <v>56</v>
      </c>
      <c r="E272" s="10">
        <v>24</v>
      </c>
      <c r="F272" s="10">
        <v>39</v>
      </c>
      <c r="G272" s="10">
        <v>51</v>
      </c>
      <c r="H272" s="10">
        <v>104</v>
      </c>
      <c r="I272" s="10"/>
      <c r="J272" s="10">
        <v>34</v>
      </c>
      <c r="K272" s="10">
        <v>40</v>
      </c>
      <c r="L272" s="10">
        <v>71</v>
      </c>
      <c r="M272" s="10">
        <v>68</v>
      </c>
      <c r="N272" s="10"/>
    </row>
    <row r="273" spans="1:14" x14ac:dyDescent="0.25">
      <c r="A273" s="10">
        <v>60</v>
      </c>
      <c r="B273" s="10">
        <v>42</v>
      </c>
      <c r="C273" s="10">
        <v>53</v>
      </c>
      <c r="D273" s="10">
        <v>35</v>
      </c>
      <c r="E273" s="10">
        <v>25</v>
      </c>
      <c r="F273" s="10">
        <v>34</v>
      </c>
      <c r="G273" s="10">
        <v>48</v>
      </c>
      <c r="H273" s="10">
        <v>78</v>
      </c>
      <c r="I273" s="10"/>
      <c r="J273" s="10">
        <v>51</v>
      </c>
      <c r="K273" s="10">
        <v>60</v>
      </c>
      <c r="L273" s="10">
        <v>69</v>
      </c>
      <c r="M273" s="10">
        <v>71</v>
      </c>
      <c r="N273" s="10"/>
    </row>
    <row r="274" spans="1:14" x14ac:dyDescent="0.25">
      <c r="A274" s="10">
        <v>61</v>
      </c>
      <c r="B274" s="10">
        <v>59</v>
      </c>
      <c r="C274" s="10">
        <v>40</v>
      </c>
      <c r="D274" s="10">
        <v>79</v>
      </c>
      <c r="E274" s="10">
        <v>72</v>
      </c>
      <c r="F274" s="10">
        <v>55</v>
      </c>
      <c r="G274" s="10">
        <v>73</v>
      </c>
      <c r="H274" s="10">
        <v>116</v>
      </c>
      <c r="I274" s="10"/>
      <c r="J274" s="10">
        <v>98</v>
      </c>
      <c r="K274" s="10">
        <v>93</v>
      </c>
      <c r="L274" s="10">
        <v>96</v>
      </c>
      <c r="M274" s="10">
        <v>85</v>
      </c>
      <c r="N274" s="10"/>
    </row>
    <row r="275" spans="1:14" x14ac:dyDescent="0.25">
      <c r="A275" s="10">
        <v>85</v>
      </c>
      <c r="B275" s="10">
        <v>68</v>
      </c>
      <c r="C275" s="10">
        <v>66</v>
      </c>
      <c r="D275" s="10">
        <v>63</v>
      </c>
      <c r="E275" s="10">
        <v>75</v>
      </c>
      <c r="F275" s="10">
        <v>93</v>
      </c>
      <c r="G275" s="10">
        <v>135</v>
      </c>
      <c r="H275" s="10">
        <v>127</v>
      </c>
      <c r="I275" s="10"/>
      <c r="J275" s="10">
        <v>106</v>
      </c>
      <c r="K275" s="10">
        <v>119</v>
      </c>
      <c r="L275" s="10">
        <v>133</v>
      </c>
      <c r="M275" s="10">
        <v>112</v>
      </c>
      <c r="N275" s="10"/>
    </row>
    <row r="276" spans="1:14" x14ac:dyDescent="0.25">
      <c r="A276" s="10">
        <v>101</v>
      </c>
      <c r="B276" s="10">
        <v>78</v>
      </c>
      <c r="C276" s="10">
        <v>74</v>
      </c>
      <c r="D276" s="10">
        <v>46</v>
      </c>
      <c r="E276" s="10">
        <v>54</v>
      </c>
      <c r="F276" s="10">
        <v>37</v>
      </c>
      <c r="G276" s="10">
        <v>55</v>
      </c>
      <c r="H276" s="10">
        <v>70</v>
      </c>
      <c r="I276" s="10"/>
      <c r="J276" s="10">
        <v>105</v>
      </c>
      <c r="K276" s="10">
        <v>93</v>
      </c>
      <c r="L276" s="10">
        <v>98</v>
      </c>
      <c r="M276" s="10">
        <v>99</v>
      </c>
      <c r="N276" s="10"/>
    </row>
    <row r="277" spans="1:14" x14ac:dyDescent="0.25">
      <c r="A277" s="10">
        <v>56</v>
      </c>
      <c r="B277" s="10">
        <v>43</v>
      </c>
      <c r="C277" s="10">
        <v>44</v>
      </c>
      <c r="D277" s="10">
        <v>28</v>
      </c>
      <c r="E277" s="10">
        <v>28</v>
      </c>
      <c r="F277" s="10">
        <v>23</v>
      </c>
      <c r="G277" s="10">
        <v>40</v>
      </c>
      <c r="H277" s="10">
        <v>75</v>
      </c>
      <c r="I277" s="10"/>
      <c r="J277" s="10">
        <v>70</v>
      </c>
      <c r="K277" s="10">
        <v>54</v>
      </c>
      <c r="L277" s="10">
        <v>84</v>
      </c>
      <c r="M277" s="10">
        <v>68</v>
      </c>
      <c r="N277" s="10"/>
    </row>
    <row r="278" spans="1:14" x14ac:dyDescent="0.25">
      <c r="A278" s="10">
        <v>34</v>
      </c>
      <c r="B278" s="10">
        <v>33</v>
      </c>
      <c r="C278" s="10">
        <v>39</v>
      </c>
      <c r="D278" s="10">
        <v>45</v>
      </c>
      <c r="E278" s="10">
        <v>33</v>
      </c>
      <c r="F278" s="10">
        <v>31</v>
      </c>
      <c r="G278" s="10">
        <v>45</v>
      </c>
      <c r="H278" s="10">
        <v>56</v>
      </c>
      <c r="I278" s="10"/>
      <c r="J278" s="10">
        <v>51</v>
      </c>
      <c r="K278" s="10">
        <v>36</v>
      </c>
      <c r="L278" s="10">
        <v>54</v>
      </c>
      <c r="M278" s="10">
        <v>60</v>
      </c>
      <c r="N278" s="10"/>
    </row>
    <row r="279" spans="1:14" x14ac:dyDescent="0.25">
      <c r="A279" s="10">
        <v>48</v>
      </c>
      <c r="B279" s="10">
        <v>34</v>
      </c>
      <c r="C279" s="10">
        <v>30</v>
      </c>
      <c r="D279" s="10">
        <v>46</v>
      </c>
      <c r="E279" s="10">
        <v>19</v>
      </c>
      <c r="F279" s="10">
        <v>25</v>
      </c>
      <c r="G279" s="10">
        <v>47</v>
      </c>
      <c r="H279" s="10">
        <v>69</v>
      </c>
      <c r="I279" s="10"/>
      <c r="J279" s="10">
        <v>38</v>
      </c>
      <c r="K279" s="10">
        <v>43</v>
      </c>
      <c r="L279" s="10">
        <v>64</v>
      </c>
      <c r="M279" s="10">
        <v>56</v>
      </c>
      <c r="N279" s="10"/>
    </row>
    <row r="280" spans="1:14" x14ac:dyDescent="0.25">
      <c r="A280" s="10">
        <v>45</v>
      </c>
      <c r="B280" s="10">
        <v>36</v>
      </c>
      <c r="C280" s="10">
        <v>38</v>
      </c>
      <c r="D280" s="10">
        <v>31</v>
      </c>
      <c r="E280" s="10">
        <v>23</v>
      </c>
      <c r="F280" s="10">
        <v>14</v>
      </c>
      <c r="G280" s="10">
        <v>42</v>
      </c>
      <c r="H280" s="10">
        <v>70</v>
      </c>
      <c r="I280" s="10"/>
      <c r="J280" s="10">
        <v>44</v>
      </c>
      <c r="K280" s="10">
        <v>58</v>
      </c>
      <c r="L280" s="10">
        <v>61</v>
      </c>
      <c r="M280" s="10">
        <v>60</v>
      </c>
      <c r="N280" s="10"/>
    </row>
    <row r="281" spans="1:14" x14ac:dyDescent="0.25">
      <c r="A281" s="10">
        <v>61</v>
      </c>
      <c r="B281" s="10">
        <v>46</v>
      </c>
      <c r="C281" s="10">
        <v>31</v>
      </c>
      <c r="D281" s="10">
        <v>68</v>
      </c>
      <c r="E281" s="10">
        <v>54</v>
      </c>
      <c r="F281" s="10">
        <v>61</v>
      </c>
      <c r="G281" s="10">
        <v>68</v>
      </c>
      <c r="H281" s="10">
        <v>105</v>
      </c>
      <c r="I281" s="10"/>
      <c r="J281" s="10">
        <v>88</v>
      </c>
      <c r="K281" s="10">
        <v>90</v>
      </c>
      <c r="L281" s="10">
        <v>96</v>
      </c>
      <c r="M281" s="10">
        <v>85</v>
      </c>
      <c r="N281" s="10"/>
    </row>
    <row r="282" spans="1:14" x14ac:dyDescent="0.25">
      <c r="A282" s="10">
        <v>74</v>
      </c>
      <c r="B282" s="10">
        <v>45</v>
      </c>
      <c r="C282" s="10">
        <v>42</v>
      </c>
      <c r="D282" s="10">
        <v>56</v>
      </c>
      <c r="E282" s="10">
        <v>66</v>
      </c>
      <c r="F282" s="10">
        <v>105</v>
      </c>
      <c r="G282" s="10">
        <v>153</v>
      </c>
      <c r="H282" s="10">
        <v>105</v>
      </c>
      <c r="I282" s="10"/>
      <c r="J282" s="10">
        <v>106</v>
      </c>
      <c r="K282" s="10">
        <v>131</v>
      </c>
      <c r="L282" s="10">
        <v>133</v>
      </c>
      <c r="M282" s="10">
        <v>99</v>
      </c>
      <c r="N282" s="10"/>
    </row>
    <row r="283" spans="1:14" x14ac:dyDescent="0.25">
      <c r="A283" s="10">
        <v>93</v>
      </c>
      <c r="B283" s="10">
        <v>68</v>
      </c>
      <c r="C283" s="10">
        <v>69</v>
      </c>
      <c r="D283" s="10">
        <v>61</v>
      </c>
      <c r="E283" s="10">
        <v>58</v>
      </c>
      <c r="F283" s="10">
        <v>37</v>
      </c>
      <c r="G283" s="10">
        <v>41</v>
      </c>
      <c r="H283" s="10">
        <v>58</v>
      </c>
      <c r="I283" s="10"/>
      <c r="J283" s="10">
        <v>100</v>
      </c>
      <c r="K283" s="10">
        <v>70</v>
      </c>
      <c r="L283" s="10">
        <v>76</v>
      </c>
      <c r="M283" s="10">
        <v>91</v>
      </c>
      <c r="N283" s="10"/>
    </row>
    <row r="284" spans="1:14" x14ac:dyDescent="0.25">
      <c r="A284" s="10">
        <v>44</v>
      </c>
      <c r="B284" s="10">
        <v>46</v>
      </c>
      <c r="C284" s="10">
        <v>48</v>
      </c>
      <c r="D284" s="10">
        <v>36</v>
      </c>
      <c r="E284" s="10">
        <v>41</v>
      </c>
      <c r="F284" s="10">
        <v>27</v>
      </c>
      <c r="G284" s="10">
        <v>41</v>
      </c>
      <c r="H284" s="10">
        <v>75</v>
      </c>
      <c r="I284" s="10"/>
      <c r="J284" s="10">
        <v>66</v>
      </c>
      <c r="K284" s="10">
        <v>45</v>
      </c>
      <c r="L284" s="10">
        <v>75</v>
      </c>
      <c r="M284" s="10">
        <v>43</v>
      </c>
      <c r="N284" s="10"/>
    </row>
    <row r="285" spans="1:14" x14ac:dyDescent="0.25">
      <c r="A285" s="10">
        <v>27</v>
      </c>
      <c r="B285" s="10">
        <v>25</v>
      </c>
      <c r="C285" s="10">
        <v>41</v>
      </c>
      <c r="D285" s="10">
        <v>48</v>
      </c>
      <c r="E285" s="10">
        <v>34</v>
      </c>
      <c r="F285" s="10">
        <v>28</v>
      </c>
      <c r="G285" s="10">
        <v>24</v>
      </c>
      <c r="H285" s="10">
        <v>46</v>
      </c>
      <c r="I285" s="10"/>
      <c r="J285" s="10">
        <v>47</v>
      </c>
      <c r="K285" s="10">
        <v>44</v>
      </c>
      <c r="L285" s="10">
        <v>51</v>
      </c>
      <c r="M285" s="10">
        <v>55</v>
      </c>
      <c r="N285" s="10"/>
    </row>
    <row r="286" spans="1:14" x14ac:dyDescent="0.25">
      <c r="A286" s="10">
        <v>40</v>
      </c>
      <c r="B286" s="10">
        <v>38</v>
      </c>
      <c r="C286" s="10">
        <v>49</v>
      </c>
      <c r="D286" s="10">
        <v>36</v>
      </c>
      <c r="E286" s="10">
        <v>23</v>
      </c>
      <c r="F286" s="10">
        <v>38</v>
      </c>
      <c r="G286" s="10">
        <v>39</v>
      </c>
      <c r="H286" s="10">
        <v>59</v>
      </c>
      <c r="I286" s="10"/>
      <c r="J286" s="10">
        <v>31</v>
      </c>
      <c r="K286" s="10">
        <v>49</v>
      </c>
      <c r="L286" s="10">
        <v>50</v>
      </c>
      <c r="M286" s="10">
        <v>43</v>
      </c>
      <c r="N286" s="10"/>
    </row>
    <row r="287" spans="1:14" x14ac:dyDescent="0.25">
      <c r="A287" s="10">
        <v>38</v>
      </c>
      <c r="B287" s="10">
        <v>29</v>
      </c>
      <c r="C287" s="10">
        <v>35</v>
      </c>
      <c r="D287" s="10">
        <v>35</v>
      </c>
      <c r="E287" s="10">
        <v>30</v>
      </c>
      <c r="F287" s="10">
        <v>21</v>
      </c>
      <c r="G287" s="10">
        <v>36</v>
      </c>
      <c r="H287" s="10">
        <v>66</v>
      </c>
      <c r="I287" s="10"/>
      <c r="J287" s="10">
        <v>44</v>
      </c>
      <c r="K287" s="10">
        <v>45</v>
      </c>
      <c r="L287" s="10">
        <v>40</v>
      </c>
      <c r="M287" s="10">
        <v>53</v>
      </c>
      <c r="N287" s="10"/>
    </row>
    <row r="288" spans="1:14" x14ac:dyDescent="0.25">
      <c r="A288" s="10">
        <v>40</v>
      </c>
      <c r="B288" s="10">
        <v>35</v>
      </c>
      <c r="C288" s="10">
        <v>21</v>
      </c>
      <c r="D288" s="10">
        <v>61</v>
      </c>
      <c r="E288" s="10">
        <v>50</v>
      </c>
      <c r="F288" s="10">
        <v>58</v>
      </c>
      <c r="G288" s="10">
        <v>65</v>
      </c>
      <c r="H288" s="10">
        <v>99</v>
      </c>
      <c r="I288" s="10"/>
      <c r="J288" s="10">
        <v>88</v>
      </c>
      <c r="K288" s="10">
        <v>88</v>
      </c>
      <c r="L288" s="10">
        <v>94</v>
      </c>
      <c r="M288" s="10">
        <v>66</v>
      </c>
      <c r="N288" s="10"/>
    </row>
    <row r="289" spans="1:14" x14ac:dyDescent="0.25">
      <c r="A289" s="10">
        <v>76</v>
      </c>
      <c r="B289" s="10">
        <v>41</v>
      </c>
      <c r="C289" s="10">
        <v>38</v>
      </c>
      <c r="D289" s="10">
        <v>45</v>
      </c>
      <c r="E289" s="10">
        <v>65</v>
      </c>
      <c r="F289" s="10">
        <v>98</v>
      </c>
      <c r="G289" s="10">
        <v>148</v>
      </c>
      <c r="H289" s="10">
        <v>89</v>
      </c>
      <c r="I289" s="10"/>
      <c r="J289" s="10">
        <v>99</v>
      </c>
      <c r="K289" s="10">
        <v>131</v>
      </c>
      <c r="L289" s="10">
        <v>145</v>
      </c>
      <c r="M289" s="10">
        <v>98</v>
      </c>
      <c r="N289" s="10"/>
    </row>
    <row r="290" spans="1:14" x14ac:dyDescent="0.25">
      <c r="A290" s="10">
        <v>115</v>
      </c>
      <c r="B290" s="10">
        <v>78</v>
      </c>
      <c r="C290" s="10">
        <v>70</v>
      </c>
      <c r="D290" s="10">
        <v>61</v>
      </c>
      <c r="E290" s="10">
        <v>89</v>
      </c>
      <c r="F290" s="10">
        <v>41</v>
      </c>
      <c r="G290" s="10">
        <v>43</v>
      </c>
      <c r="H290" s="10">
        <v>52</v>
      </c>
      <c r="I290" s="10"/>
      <c r="J290" s="10">
        <v>96</v>
      </c>
      <c r="K290" s="10">
        <v>73</v>
      </c>
      <c r="L290" s="10">
        <v>64</v>
      </c>
      <c r="M290" s="10">
        <v>72</v>
      </c>
      <c r="N290" s="10"/>
    </row>
    <row r="291" spans="1:14" x14ac:dyDescent="0.25">
      <c r="A291" s="10">
        <v>47</v>
      </c>
      <c r="B291" s="10">
        <v>63</v>
      </c>
      <c r="C291" s="10">
        <v>46</v>
      </c>
      <c r="D291" s="10">
        <v>45</v>
      </c>
      <c r="E291" s="10">
        <v>43</v>
      </c>
      <c r="F291" s="10">
        <v>31</v>
      </c>
      <c r="G291" s="10">
        <v>33</v>
      </c>
      <c r="H291" s="10">
        <v>75</v>
      </c>
      <c r="I291" s="10"/>
      <c r="J291" s="10">
        <v>59</v>
      </c>
      <c r="K291" s="10">
        <v>49</v>
      </c>
      <c r="L291" s="10">
        <v>55</v>
      </c>
      <c r="M291" s="10">
        <v>50</v>
      </c>
      <c r="N291" s="10"/>
    </row>
    <row r="292" spans="1:14" x14ac:dyDescent="0.25">
      <c r="A292" s="10">
        <v>39</v>
      </c>
      <c r="B292" s="10">
        <v>33</v>
      </c>
      <c r="C292" s="10">
        <v>48</v>
      </c>
      <c r="D292" s="10">
        <v>51</v>
      </c>
      <c r="E292" s="10">
        <v>53</v>
      </c>
      <c r="F292" s="10">
        <v>29</v>
      </c>
      <c r="G292" s="10">
        <v>36</v>
      </c>
      <c r="H292" s="10">
        <v>48</v>
      </c>
      <c r="I292" s="10"/>
      <c r="J292" s="10">
        <v>39</v>
      </c>
      <c r="K292" s="10">
        <v>38</v>
      </c>
      <c r="L292" s="10">
        <v>49</v>
      </c>
      <c r="M292" s="10">
        <v>43</v>
      </c>
      <c r="N292" s="10"/>
    </row>
    <row r="293" spans="1:14" x14ac:dyDescent="0.25">
      <c r="A293" s="10">
        <v>27</v>
      </c>
      <c r="B293" s="10">
        <v>48</v>
      </c>
      <c r="C293" s="10">
        <v>45</v>
      </c>
      <c r="D293" s="10">
        <v>40</v>
      </c>
      <c r="E293" s="10">
        <v>38</v>
      </c>
      <c r="F293" s="10">
        <v>41</v>
      </c>
      <c r="G293" s="10">
        <v>36</v>
      </c>
      <c r="H293" s="10">
        <v>40</v>
      </c>
      <c r="I293" s="10"/>
      <c r="J293" s="10">
        <v>38</v>
      </c>
      <c r="K293" s="10">
        <v>55</v>
      </c>
      <c r="L293" s="10">
        <v>42</v>
      </c>
      <c r="M293" s="10">
        <v>53</v>
      </c>
      <c r="N293" s="10"/>
    </row>
    <row r="294" spans="1:14" x14ac:dyDescent="0.25">
      <c r="A294" s="10">
        <v>40</v>
      </c>
      <c r="B294" s="10">
        <v>39</v>
      </c>
      <c r="C294" s="10">
        <v>29</v>
      </c>
      <c r="D294" s="10">
        <v>37</v>
      </c>
      <c r="E294" s="10">
        <v>29</v>
      </c>
      <c r="F294" s="10">
        <v>20</v>
      </c>
      <c r="G294" s="10">
        <v>27</v>
      </c>
      <c r="H294" s="10">
        <v>55</v>
      </c>
      <c r="I294" s="10"/>
      <c r="J294" s="10">
        <v>36</v>
      </c>
      <c r="K294" s="10">
        <v>38</v>
      </c>
      <c r="L294" s="10">
        <v>45</v>
      </c>
      <c r="M294" s="10">
        <v>51</v>
      </c>
      <c r="N294" s="10"/>
    </row>
    <row r="295" spans="1:14" x14ac:dyDescent="0.25">
      <c r="A295" s="10">
        <v>38</v>
      </c>
      <c r="B295" s="10">
        <v>33</v>
      </c>
      <c r="C295" s="10">
        <v>26</v>
      </c>
      <c r="D295" s="10">
        <v>56</v>
      </c>
      <c r="E295" s="10">
        <v>37</v>
      </c>
      <c r="F295" s="10">
        <v>54</v>
      </c>
      <c r="G295" s="10">
        <v>51</v>
      </c>
      <c r="H295" s="10">
        <v>87</v>
      </c>
      <c r="I295" s="10"/>
      <c r="J295" s="10">
        <v>76</v>
      </c>
      <c r="K295" s="10">
        <v>85</v>
      </c>
      <c r="L295" s="10">
        <v>85</v>
      </c>
      <c r="M295" s="10">
        <v>65</v>
      </c>
      <c r="N295" s="10"/>
    </row>
    <row r="296" spans="1:14" x14ac:dyDescent="0.25">
      <c r="A296" s="10">
        <v>75</v>
      </c>
      <c r="B296" s="10">
        <v>58</v>
      </c>
      <c r="C296" s="10">
        <v>50</v>
      </c>
      <c r="D296" s="10">
        <v>64</v>
      </c>
      <c r="E296" s="10">
        <v>71</v>
      </c>
      <c r="F296" s="10">
        <v>95</v>
      </c>
      <c r="G296" s="10">
        <v>135</v>
      </c>
      <c r="H296" s="10">
        <v>96</v>
      </c>
      <c r="I296" s="10"/>
      <c r="J296" s="10">
        <v>101</v>
      </c>
      <c r="K296" s="10">
        <v>131</v>
      </c>
      <c r="L296" s="10">
        <v>143</v>
      </c>
      <c r="M296" s="10">
        <v>110</v>
      </c>
      <c r="N296" s="10"/>
    </row>
    <row r="297" spans="1:14" x14ac:dyDescent="0.25">
      <c r="A297" s="10">
        <v>123</v>
      </c>
      <c r="B297" s="10">
        <v>71</v>
      </c>
      <c r="C297" s="10">
        <v>71</v>
      </c>
      <c r="D297" s="10">
        <v>68</v>
      </c>
      <c r="E297" s="10">
        <v>95</v>
      </c>
      <c r="F297" s="10">
        <v>48</v>
      </c>
      <c r="G297" s="10">
        <v>34</v>
      </c>
      <c r="H297" s="10">
        <v>53</v>
      </c>
      <c r="I297" s="10"/>
      <c r="J297" s="10">
        <v>102</v>
      </c>
      <c r="K297" s="10">
        <v>75</v>
      </c>
      <c r="L297" s="10">
        <v>64</v>
      </c>
      <c r="M297" s="10">
        <v>62</v>
      </c>
      <c r="N297" s="10"/>
    </row>
    <row r="298" spans="1:14" x14ac:dyDescent="0.25">
      <c r="A298" s="10">
        <v>44</v>
      </c>
      <c r="B298" s="10">
        <v>83</v>
      </c>
      <c r="C298" s="10">
        <v>59</v>
      </c>
      <c r="D298" s="10">
        <v>64</v>
      </c>
      <c r="E298" s="10">
        <v>49</v>
      </c>
      <c r="F298" s="10">
        <v>37</v>
      </c>
      <c r="G298" s="10">
        <v>40</v>
      </c>
      <c r="H298" s="10">
        <v>78</v>
      </c>
      <c r="I298" s="10"/>
      <c r="J298" s="10">
        <v>58</v>
      </c>
      <c r="K298" s="10">
        <v>55</v>
      </c>
      <c r="L298" s="10">
        <v>55</v>
      </c>
      <c r="M298" s="10">
        <v>49</v>
      </c>
      <c r="N298" s="10"/>
    </row>
    <row r="299" spans="1:14" x14ac:dyDescent="0.25">
      <c r="A299" s="10">
        <v>52</v>
      </c>
      <c r="B299" s="10">
        <v>36</v>
      </c>
      <c r="C299" s="10">
        <v>51</v>
      </c>
      <c r="D299" s="10">
        <v>52</v>
      </c>
      <c r="E299" s="10">
        <v>40</v>
      </c>
      <c r="F299" s="10">
        <v>33</v>
      </c>
      <c r="G299" s="10">
        <v>25</v>
      </c>
      <c r="H299" s="10">
        <v>39</v>
      </c>
      <c r="I299" s="10"/>
      <c r="J299" s="10">
        <v>41</v>
      </c>
      <c r="K299" s="10">
        <v>45</v>
      </c>
      <c r="L299" s="10">
        <v>78</v>
      </c>
      <c r="M299" s="10">
        <v>53</v>
      </c>
      <c r="N299" s="10"/>
    </row>
    <row r="300" spans="1:14" x14ac:dyDescent="0.25">
      <c r="A300" s="10">
        <v>44</v>
      </c>
      <c r="B300" s="10">
        <v>56</v>
      </c>
      <c r="C300" s="10">
        <v>43</v>
      </c>
      <c r="D300" s="10">
        <v>57</v>
      </c>
      <c r="E300" s="10">
        <v>41</v>
      </c>
      <c r="F300" s="10">
        <v>38</v>
      </c>
      <c r="G300" s="10">
        <v>36</v>
      </c>
      <c r="H300" s="10">
        <v>41</v>
      </c>
      <c r="I300" s="10"/>
      <c r="J300" s="10">
        <v>39</v>
      </c>
      <c r="K300" s="10">
        <v>53</v>
      </c>
      <c r="L300" s="10">
        <v>49</v>
      </c>
      <c r="M300" s="10">
        <v>58</v>
      </c>
      <c r="N300" s="10"/>
    </row>
    <row r="301" spans="1:14" x14ac:dyDescent="0.25">
      <c r="A301" s="10">
        <v>45</v>
      </c>
      <c r="B301" s="10">
        <v>53</v>
      </c>
      <c r="C301" s="10">
        <v>40</v>
      </c>
      <c r="D301" s="10">
        <v>51</v>
      </c>
      <c r="E301" s="10">
        <v>29</v>
      </c>
      <c r="F301" s="10">
        <v>20</v>
      </c>
      <c r="G301" s="10">
        <v>33</v>
      </c>
      <c r="H301" s="10">
        <v>44</v>
      </c>
      <c r="I301" s="10"/>
      <c r="J301" s="10">
        <v>31</v>
      </c>
      <c r="K301" s="10">
        <v>33</v>
      </c>
      <c r="L301" s="10">
        <v>45</v>
      </c>
      <c r="M301" s="10">
        <v>51</v>
      </c>
      <c r="N301" s="10"/>
    </row>
    <row r="302" spans="1:14" x14ac:dyDescent="0.25">
      <c r="A302" s="10">
        <v>55</v>
      </c>
      <c r="B302" s="10">
        <v>40</v>
      </c>
      <c r="C302" s="10">
        <v>30</v>
      </c>
      <c r="D302" s="10">
        <v>49</v>
      </c>
      <c r="E302" s="10">
        <v>51</v>
      </c>
      <c r="F302" s="10">
        <v>40</v>
      </c>
      <c r="G302" s="10">
        <v>51</v>
      </c>
      <c r="H302" s="10">
        <v>78</v>
      </c>
      <c r="I302" s="10"/>
      <c r="J302" s="10">
        <v>73</v>
      </c>
      <c r="K302" s="10">
        <v>88</v>
      </c>
      <c r="L302" s="10">
        <v>77</v>
      </c>
      <c r="M302" s="10">
        <v>53</v>
      </c>
      <c r="N302" s="10"/>
    </row>
    <row r="303" spans="1:14" x14ac:dyDescent="0.25">
      <c r="A303" s="10">
        <v>79</v>
      </c>
      <c r="B303" s="10">
        <v>71</v>
      </c>
      <c r="C303" s="10">
        <v>48</v>
      </c>
      <c r="D303" s="10">
        <v>63</v>
      </c>
      <c r="E303" s="10">
        <v>77</v>
      </c>
      <c r="F303" s="10">
        <v>103</v>
      </c>
      <c r="G303" s="10">
        <v>113</v>
      </c>
      <c r="H303" s="10">
        <v>97</v>
      </c>
      <c r="I303" s="10"/>
      <c r="J303" s="10">
        <v>66</v>
      </c>
      <c r="K303" s="10">
        <v>133</v>
      </c>
      <c r="L303" s="10">
        <v>148</v>
      </c>
      <c r="M303" s="10">
        <v>106</v>
      </c>
      <c r="N303" s="10"/>
    </row>
    <row r="304" spans="1:14" x14ac:dyDescent="0.25">
      <c r="A304" s="10">
        <v>123</v>
      </c>
      <c r="B304" s="10">
        <v>79</v>
      </c>
      <c r="C304" s="10">
        <v>64</v>
      </c>
      <c r="D304" s="10">
        <v>60</v>
      </c>
      <c r="E304" s="10">
        <v>88</v>
      </c>
      <c r="F304" s="10">
        <v>35</v>
      </c>
      <c r="G304" s="10">
        <v>30</v>
      </c>
      <c r="H304" s="10">
        <v>46</v>
      </c>
      <c r="I304" s="10"/>
      <c r="J304" s="10">
        <v>98</v>
      </c>
      <c r="K304" s="10">
        <v>74</v>
      </c>
      <c r="L304" s="10">
        <v>51</v>
      </c>
      <c r="M304" s="10">
        <v>69</v>
      </c>
      <c r="N304" s="10"/>
    </row>
    <row r="305" spans="1:14" x14ac:dyDescent="0.25">
      <c r="A305" s="10">
        <v>54</v>
      </c>
      <c r="B305" s="10">
        <v>74</v>
      </c>
      <c r="C305" s="10">
        <v>65</v>
      </c>
      <c r="D305" s="10">
        <v>58</v>
      </c>
      <c r="E305" s="10">
        <v>41</v>
      </c>
      <c r="F305" s="10">
        <v>26</v>
      </c>
      <c r="G305" s="10">
        <v>21</v>
      </c>
      <c r="H305" s="10">
        <v>79</v>
      </c>
      <c r="I305" s="10"/>
      <c r="J305" s="10">
        <v>54</v>
      </c>
      <c r="K305" s="10">
        <v>56</v>
      </c>
      <c r="L305" s="10">
        <v>38</v>
      </c>
      <c r="M305" s="10">
        <v>64</v>
      </c>
      <c r="N305" s="10"/>
    </row>
    <row r="306" spans="1:14" x14ac:dyDescent="0.25">
      <c r="A306" s="10">
        <v>49</v>
      </c>
      <c r="B306" s="10">
        <v>64</v>
      </c>
      <c r="C306" s="10">
        <v>54</v>
      </c>
      <c r="D306" s="10">
        <v>53</v>
      </c>
      <c r="E306" s="10">
        <v>36</v>
      </c>
      <c r="F306" s="10">
        <v>20</v>
      </c>
      <c r="G306" s="10">
        <v>19</v>
      </c>
      <c r="H306" s="10">
        <v>33</v>
      </c>
      <c r="I306" s="10"/>
      <c r="J306" s="10">
        <v>34</v>
      </c>
      <c r="K306" s="10">
        <v>55</v>
      </c>
      <c r="L306" s="10">
        <v>68</v>
      </c>
      <c r="M306" s="10">
        <v>45</v>
      </c>
      <c r="N306" s="10"/>
    </row>
    <row r="307" spans="1:14" x14ac:dyDescent="0.25">
      <c r="A307" s="10">
        <v>52</v>
      </c>
      <c r="B307" s="10">
        <v>55</v>
      </c>
      <c r="C307" s="10">
        <v>68</v>
      </c>
      <c r="D307" s="10">
        <v>56</v>
      </c>
      <c r="E307" s="10">
        <v>46</v>
      </c>
      <c r="F307" s="10">
        <v>20</v>
      </c>
      <c r="G307" s="10">
        <v>40</v>
      </c>
      <c r="H307" s="10">
        <v>33</v>
      </c>
      <c r="I307" s="10"/>
      <c r="J307" s="10">
        <v>35</v>
      </c>
      <c r="K307" s="10">
        <v>44</v>
      </c>
      <c r="L307" s="10">
        <v>56</v>
      </c>
      <c r="M307" s="10">
        <v>51</v>
      </c>
      <c r="N307" s="10"/>
    </row>
    <row r="308" spans="1:14" x14ac:dyDescent="0.25">
      <c r="A308" s="10">
        <v>45</v>
      </c>
      <c r="B308" s="10">
        <v>51</v>
      </c>
      <c r="C308" s="10">
        <v>45</v>
      </c>
      <c r="D308" s="10">
        <v>51</v>
      </c>
      <c r="E308" s="10">
        <v>31</v>
      </c>
      <c r="F308" s="10">
        <v>20</v>
      </c>
      <c r="G308" s="10">
        <v>28</v>
      </c>
      <c r="H308" s="10">
        <v>35</v>
      </c>
      <c r="I308" s="10"/>
      <c r="J308" s="10">
        <v>26</v>
      </c>
      <c r="K308" s="10">
        <v>26</v>
      </c>
      <c r="L308" s="10">
        <v>44</v>
      </c>
      <c r="M308" s="10">
        <v>46</v>
      </c>
      <c r="N308" s="10"/>
    </row>
    <row r="309" spans="1:14" x14ac:dyDescent="0.25">
      <c r="A309" s="10">
        <v>44</v>
      </c>
      <c r="B309" s="10">
        <v>45</v>
      </c>
      <c r="C309" s="10">
        <v>30</v>
      </c>
      <c r="D309" s="10">
        <v>40</v>
      </c>
      <c r="E309" s="10">
        <v>43</v>
      </c>
      <c r="F309" s="10">
        <v>50</v>
      </c>
      <c r="G309" s="10">
        <v>53</v>
      </c>
      <c r="H309" s="10">
        <v>72</v>
      </c>
      <c r="I309" s="10"/>
      <c r="J309" s="10">
        <v>73</v>
      </c>
      <c r="K309" s="10">
        <v>83</v>
      </c>
      <c r="L309" s="10">
        <v>86</v>
      </c>
      <c r="M309" s="10">
        <v>60</v>
      </c>
      <c r="N309" s="10"/>
    </row>
    <row r="310" spans="1:14" x14ac:dyDescent="0.25">
      <c r="A310" s="10">
        <v>80</v>
      </c>
      <c r="B310" s="10">
        <v>76</v>
      </c>
      <c r="C310" s="10">
        <v>59</v>
      </c>
      <c r="D310" s="10">
        <v>56</v>
      </c>
      <c r="E310" s="10">
        <v>67</v>
      </c>
      <c r="F310" s="10">
        <v>115</v>
      </c>
      <c r="G310" s="10">
        <v>63</v>
      </c>
      <c r="H310" s="10">
        <v>91</v>
      </c>
      <c r="I310" s="10"/>
      <c r="J310" s="10">
        <v>60</v>
      </c>
      <c r="K310" s="10">
        <v>120</v>
      </c>
      <c r="L310" s="10">
        <v>140</v>
      </c>
      <c r="M310" s="10">
        <v>93</v>
      </c>
      <c r="N310" s="10"/>
    </row>
    <row r="311" spans="1:14" x14ac:dyDescent="0.25">
      <c r="A311" s="10">
        <v>108</v>
      </c>
      <c r="B311" s="10">
        <v>60</v>
      </c>
      <c r="C311" s="10">
        <v>63</v>
      </c>
      <c r="D311" s="10">
        <v>64</v>
      </c>
      <c r="E311" s="10">
        <v>80</v>
      </c>
      <c r="F311" s="10">
        <v>22</v>
      </c>
      <c r="G311" s="10">
        <v>6</v>
      </c>
      <c r="H311" s="10">
        <v>46</v>
      </c>
      <c r="I311" s="10"/>
      <c r="J311" s="10">
        <v>71</v>
      </c>
      <c r="K311" s="10">
        <v>53</v>
      </c>
      <c r="L311" s="10">
        <v>41</v>
      </c>
      <c r="M311" s="10">
        <v>47</v>
      </c>
      <c r="N311" s="10"/>
    </row>
    <row r="312" spans="1:14" x14ac:dyDescent="0.25">
      <c r="A312" s="10">
        <v>43</v>
      </c>
      <c r="B312" s="10">
        <v>49</v>
      </c>
      <c r="C312" s="10">
        <v>47</v>
      </c>
      <c r="D312" s="10">
        <v>60</v>
      </c>
      <c r="E312" s="10">
        <v>35</v>
      </c>
      <c r="F312" s="10">
        <v>13</v>
      </c>
      <c r="G312" s="10">
        <v>23</v>
      </c>
      <c r="H312" s="10">
        <v>71</v>
      </c>
      <c r="I312" s="10"/>
      <c r="J312" s="10">
        <v>27</v>
      </c>
      <c r="K312" s="10">
        <v>43</v>
      </c>
      <c r="L312" s="10">
        <v>34</v>
      </c>
      <c r="M312" s="10">
        <v>63</v>
      </c>
      <c r="N312" s="10"/>
    </row>
    <row r="313" spans="1:14" x14ac:dyDescent="0.25">
      <c r="A313" s="10">
        <v>46</v>
      </c>
      <c r="B313" s="10">
        <v>53</v>
      </c>
      <c r="C313" s="10">
        <v>44</v>
      </c>
      <c r="D313" s="10">
        <v>39</v>
      </c>
      <c r="E313" s="10">
        <v>24</v>
      </c>
      <c r="F313" s="10">
        <v>19</v>
      </c>
      <c r="G313" s="10">
        <v>15</v>
      </c>
      <c r="H313" s="10">
        <v>29</v>
      </c>
      <c r="I313" s="10"/>
      <c r="J313" s="10">
        <v>34</v>
      </c>
      <c r="K313" s="10">
        <v>46</v>
      </c>
      <c r="L313" s="10">
        <v>36</v>
      </c>
      <c r="M313" s="10">
        <v>48</v>
      </c>
      <c r="N313" s="10"/>
    </row>
    <row r="314" spans="1:14" x14ac:dyDescent="0.25">
      <c r="A314" s="10">
        <v>53</v>
      </c>
      <c r="B314" s="10">
        <v>59</v>
      </c>
      <c r="C314" s="10">
        <v>50</v>
      </c>
      <c r="D314" s="10">
        <v>50</v>
      </c>
      <c r="E314" s="10">
        <v>13</v>
      </c>
      <c r="F314" s="10">
        <v>15</v>
      </c>
      <c r="G314" s="10">
        <v>22</v>
      </c>
      <c r="H314" s="10">
        <v>13</v>
      </c>
      <c r="I314" s="10"/>
      <c r="J314" s="10">
        <v>35</v>
      </c>
      <c r="K314" s="10">
        <v>34</v>
      </c>
      <c r="L314" s="10">
        <v>35</v>
      </c>
      <c r="M314" s="10">
        <v>40</v>
      </c>
      <c r="N314" s="10"/>
    </row>
    <row r="315" spans="1:14" x14ac:dyDescent="0.25">
      <c r="A315" s="10">
        <v>43</v>
      </c>
      <c r="B315" s="10">
        <v>45</v>
      </c>
      <c r="C315" s="10">
        <v>61</v>
      </c>
      <c r="D315" s="10">
        <v>55</v>
      </c>
      <c r="E315" s="10">
        <v>26</v>
      </c>
      <c r="F315" s="10">
        <v>20</v>
      </c>
      <c r="G315" s="10">
        <v>23</v>
      </c>
      <c r="H315" s="10">
        <v>24</v>
      </c>
      <c r="I315" s="10"/>
      <c r="J315" s="10">
        <v>15</v>
      </c>
      <c r="K315" s="10">
        <v>31</v>
      </c>
      <c r="L315" s="10">
        <v>39</v>
      </c>
      <c r="M315" s="10">
        <v>39</v>
      </c>
      <c r="N315" s="10"/>
    </row>
    <row r="316" spans="1:14" x14ac:dyDescent="0.25">
      <c r="A316" s="10">
        <v>53</v>
      </c>
      <c r="B316" s="10">
        <v>50</v>
      </c>
      <c r="C316" s="10">
        <v>40</v>
      </c>
      <c r="D316" s="10">
        <v>43</v>
      </c>
      <c r="E316" s="10">
        <v>41</v>
      </c>
      <c r="F316" s="10">
        <v>54</v>
      </c>
      <c r="G316" s="10">
        <v>57</v>
      </c>
      <c r="H316" s="10">
        <v>65</v>
      </c>
      <c r="I316" s="10"/>
      <c r="J316" s="10">
        <v>68</v>
      </c>
      <c r="K316" s="10">
        <v>90</v>
      </c>
      <c r="L316" s="10">
        <v>85</v>
      </c>
      <c r="M316" s="10">
        <v>59</v>
      </c>
      <c r="N316" s="10"/>
    </row>
  </sheetData>
  <mergeCells count="1">
    <mergeCell ref="O5:Q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N149"/>
  <sheetViews>
    <sheetView workbookViewId="0">
      <selection activeCell="I19" sqref="I19"/>
    </sheetView>
  </sheetViews>
  <sheetFormatPr baseColWidth="10" defaultColWidth="11.42578125" defaultRowHeight="15" x14ac:dyDescent="0.25"/>
  <cols>
    <col min="7" max="8" width="11.42578125" style="6"/>
  </cols>
  <sheetData>
    <row r="1" spans="1:14" x14ac:dyDescent="0.25">
      <c r="A1" s="4">
        <v>43221</v>
      </c>
      <c r="B1" s="4">
        <v>43252</v>
      </c>
      <c r="C1" s="4">
        <v>43282</v>
      </c>
      <c r="D1" s="4">
        <v>43313</v>
      </c>
      <c r="E1" s="4">
        <v>43344</v>
      </c>
      <c r="F1" s="4">
        <v>43374</v>
      </c>
      <c r="G1" s="5">
        <v>43405</v>
      </c>
      <c r="H1" s="5">
        <v>43435</v>
      </c>
      <c r="J1" s="4">
        <v>43466</v>
      </c>
      <c r="K1" s="4">
        <v>43497</v>
      </c>
      <c r="L1" s="4">
        <v>43525</v>
      </c>
      <c r="M1" s="4">
        <v>43556</v>
      </c>
    </row>
    <row r="2" spans="1:14" ht="18.75" x14ac:dyDescent="0.25">
      <c r="A2" s="8">
        <v>31</v>
      </c>
      <c r="B2" s="8">
        <v>41</v>
      </c>
      <c r="C2" s="8">
        <v>28</v>
      </c>
      <c r="D2" s="8">
        <v>29</v>
      </c>
      <c r="E2" s="8">
        <v>24</v>
      </c>
      <c r="F2" s="8">
        <v>17</v>
      </c>
      <c r="G2" s="8">
        <v>28</v>
      </c>
      <c r="H2" s="8">
        <v>18</v>
      </c>
      <c r="I2" s="8"/>
      <c r="J2" s="8">
        <v>23</v>
      </c>
      <c r="K2" s="8">
        <v>28</v>
      </c>
      <c r="L2" s="8">
        <v>44</v>
      </c>
      <c r="M2" s="8">
        <v>40</v>
      </c>
      <c r="N2" s="9" t="s">
        <v>34</v>
      </c>
    </row>
    <row r="3" spans="1:14" x14ac:dyDescent="0.25">
      <c r="A3" s="8">
        <v>24</v>
      </c>
      <c r="B3" s="8">
        <v>39</v>
      </c>
      <c r="C3" s="8">
        <v>32</v>
      </c>
      <c r="D3" s="8">
        <v>25</v>
      </c>
      <c r="E3" s="8">
        <v>23</v>
      </c>
      <c r="F3" s="8">
        <v>14</v>
      </c>
      <c r="G3" s="8">
        <v>26</v>
      </c>
      <c r="H3" s="8">
        <v>15</v>
      </c>
      <c r="I3" s="8"/>
      <c r="J3" s="8">
        <v>22</v>
      </c>
      <c r="K3" s="8">
        <v>34</v>
      </c>
      <c r="L3" s="8">
        <v>21</v>
      </c>
      <c r="M3" s="8">
        <v>16</v>
      </c>
      <c r="N3" s="8"/>
    </row>
    <row r="4" spans="1:14" x14ac:dyDescent="0.25">
      <c r="A4" s="8">
        <v>31</v>
      </c>
      <c r="B4" s="8">
        <v>35</v>
      </c>
      <c r="C4" s="8">
        <v>25</v>
      </c>
      <c r="D4" s="8">
        <v>23</v>
      </c>
      <c r="E4" s="8">
        <v>18</v>
      </c>
      <c r="F4" s="8">
        <v>14</v>
      </c>
      <c r="G4" s="8">
        <v>11</v>
      </c>
      <c r="H4" s="8">
        <v>16</v>
      </c>
      <c r="I4" s="8"/>
      <c r="J4" s="8">
        <v>18</v>
      </c>
      <c r="K4" s="8">
        <v>36</v>
      </c>
      <c r="L4" s="8">
        <v>21</v>
      </c>
      <c r="M4" s="8">
        <v>23</v>
      </c>
      <c r="N4" s="8"/>
    </row>
    <row r="5" spans="1:14" x14ac:dyDescent="0.25">
      <c r="A5" s="8">
        <v>25</v>
      </c>
      <c r="B5" s="8">
        <v>33</v>
      </c>
      <c r="C5" s="8">
        <v>24</v>
      </c>
      <c r="D5" s="8">
        <v>18</v>
      </c>
      <c r="E5" s="8">
        <v>19</v>
      </c>
      <c r="F5" s="8">
        <v>10</v>
      </c>
      <c r="G5" s="8">
        <v>14</v>
      </c>
      <c r="H5" s="8">
        <v>21</v>
      </c>
      <c r="I5" s="8"/>
      <c r="J5" s="8">
        <v>25</v>
      </c>
      <c r="K5" s="8">
        <v>31</v>
      </c>
      <c r="L5" s="8">
        <v>31</v>
      </c>
      <c r="M5" s="8">
        <v>16</v>
      </c>
      <c r="N5" s="8"/>
    </row>
    <row r="6" spans="1:14" x14ac:dyDescent="0.25">
      <c r="A6" s="8">
        <v>21</v>
      </c>
      <c r="B6" s="8">
        <v>38</v>
      </c>
      <c r="C6" s="8">
        <v>15</v>
      </c>
      <c r="D6" s="8">
        <v>20</v>
      </c>
      <c r="E6" s="8">
        <v>15</v>
      </c>
      <c r="F6" s="8">
        <v>15</v>
      </c>
      <c r="G6" s="8">
        <v>21</v>
      </c>
      <c r="H6" s="8">
        <v>18</v>
      </c>
      <c r="I6" s="8"/>
      <c r="J6" s="8">
        <v>33</v>
      </c>
      <c r="K6" s="8">
        <v>26</v>
      </c>
      <c r="L6" s="8">
        <v>19</v>
      </c>
      <c r="M6" s="8">
        <v>19</v>
      </c>
      <c r="N6" s="8"/>
    </row>
    <row r="7" spans="1:14" x14ac:dyDescent="0.25">
      <c r="A7" s="8">
        <v>36</v>
      </c>
      <c r="B7" s="8">
        <v>40</v>
      </c>
      <c r="C7" s="8">
        <v>41</v>
      </c>
      <c r="D7" s="8">
        <v>35</v>
      </c>
      <c r="E7" s="8">
        <v>24</v>
      </c>
      <c r="F7" s="8">
        <v>25</v>
      </c>
      <c r="G7" s="8">
        <v>49</v>
      </c>
      <c r="H7" s="8">
        <v>23</v>
      </c>
      <c r="I7" s="8"/>
      <c r="J7" s="8">
        <v>49</v>
      </c>
      <c r="K7" s="8">
        <v>53</v>
      </c>
      <c r="L7" s="8">
        <v>53</v>
      </c>
      <c r="M7" s="8">
        <v>46</v>
      </c>
      <c r="N7" s="8"/>
    </row>
    <row r="8" spans="1:14" x14ac:dyDescent="0.25">
      <c r="A8" s="8">
        <v>22</v>
      </c>
      <c r="B8" s="8">
        <v>44</v>
      </c>
      <c r="C8" s="8">
        <v>33</v>
      </c>
      <c r="D8" s="8">
        <v>26</v>
      </c>
      <c r="E8" s="8">
        <v>34</v>
      </c>
      <c r="F8" s="8">
        <v>13</v>
      </c>
      <c r="G8" s="8">
        <v>33</v>
      </c>
      <c r="H8" s="8">
        <v>38</v>
      </c>
      <c r="I8" s="8"/>
      <c r="J8" s="8">
        <v>48</v>
      </c>
      <c r="K8" s="8">
        <v>46</v>
      </c>
      <c r="L8" s="8">
        <v>26</v>
      </c>
      <c r="M8" s="8">
        <v>21</v>
      </c>
      <c r="N8" s="8"/>
    </row>
    <row r="9" spans="1:14" x14ac:dyDescent="0.25">
      <c r="A9" s="8">
        <v>26</v>
      </c>
      <c r="B9" s="8">
        <v>41</v>
      </c>
      <c r="C9" s="8">
        <v>18</v>
      </c>
      <c r="D9" s="8">
        <v>30</v>
      </c>
      <c r="E9" s="8">
        <v>20</v>
      </c>
      <c r="F9" s="8">
        <v>20</v>
      </c>
      <c r="G9" s="8">
        <v>39</v>
      </c>
      <c r="H9" s="8">
        <v>43</v>
      </c>
      <c r="I9" s="8"/>
      <c r="J9" s="8">
        <v>43</v>
      </c>
      <c r="K9" s="8">
        <v>46</v>
      </c>
      <c r="L9" s="8">
        <v>31</v>
      </c>
      <c r="M9" s="8">
        <v>20</v>
      </c>
      <c r="N9" s="8"/>
    </row>
    <row r="10" spans="1:14" x14ac:dyDescent="0.25">
      <c r="A10" s="8">
        <v>18</v>
      </c>
      <c r="B10" s="8">
        <v>43</v>
      </c>
      <c r="C10" s="8">
        <v>21</v>
      </c>
      <c r="D10" s="8">
        <v>23</v>
      </c>
      <c r="E10" s="8">
        <v>16</v>
      </c>
      <c r="F10" s="8">
        <v>8</v>
      </c>
      <c r="G10" s="8">
        <v>21</v>
      </c>
      <c r="H10" s="8">
        <v>38</v>
      </c>
      <c r="I10" s="8"/>
      <c r="J10" s="8">
        <v>50</v>
      </c>
      <c r="K10" s="8">
        <v>44</v>
      </c>
      <c r="L10" s="8">
        <v>32</v>
      </c>
      <c r="M10" s="8">
        <v>14</v>
      </c>
      <c r="N10" s="8"/>
    </row>
    <row r="11" spans="1:14" x14ac:dyDescent="0.25">
      <c r="A11" s="8">
        <v>18</v>
      </c>
      <c r="B11" s="8">
        <v>37</v>
      </c>
      <c r="C11" s="8">
        <v>11</v>
      </c>
      <c r="D11" s="8">
        <v>23</v>
      </c>
      <c r="E11" s="8">
        <v>23</v>
      </c>
      <c r="F11" s="8">
        <v>15</v>
      </c>
      <c r="G11" s="8">
        <v>24</v>
      </c>
      <c r="H11" s="8">
        <v>53</v>
      </c>
      <c r="I11" s="8"/>
      <c r="J11" s="8">
        <v>44</v>
      </c>
      <c r="K11" s="8">
        <v>48</v>
      </c>
      <c r="L11" s="8">
        <v>18</v>
      </c>
      <c r="M11" s="8">
        <v>18</v>
      </c>
      <c r="N11" s="8"/>
    </row>
    <row r="12" spans="1:14" x14ac:dyDescent="0.25">
      <c r="A12" s="8">
        <v>43</v>
      </c>
      <c r="B12" s="8">
        <v>66</v>
      </c>
      <c r="C12" s="8">
        <v>44</v>
      </c>
      <c r="D12" s="8">
        <v>49</v>
      </c>
      <c r="E12" s="8">
        <v>44</v>
      </c>
      <c r="F12" s="8">
        <v>47</v>
      </c>
      <c r="G12" s="8">
        <v>69</v>
      </c>
      <c r="H12" s="8">
        <v>39</v>
      </c>
      <c r="I12" s="8"/>
      <c r="J12" s="8">
        <v>76</v>
      </c>
      <c r="K12" s="8">
        <v>53</v>
      </c>
      <c r="L12" s="8">
        <v>63</v>
      </c>
      <c r="M12" s="8">
        <v>56</v>
      </c>
      <c r="N12" s="8"/>
    </row>
    <row r="13" spans="1:14" x14ac:dyDescent="0.25">
      <c r="A13" s="8">
        <v>26</v>
      </c>
      <c r="B13" s="8">
        <v>55</v>
      </c>
      <c r="C13" s="8">
        <v>30</v>
      </c>
      <c r="D13" s="8">
        <v>28</v>
      </c>
      <c r="E13" s="8">
        <v>26</v>
      </c>
      <c r="F13" s="8">
        <v>17</v>
      </c>
      <c r="G13" s="8">
        <v>49</v>
      </c>
      <c r="H13" s="8">
        <v>57</v>
      </c>
      <c r="I13" s="8"/>
      <c r="J13" s="8">
        <v>60</v>
      </c>
      <c r="K13" s="8">
        <v>44</v>
      </c>
      <c r="L13" s="8">
        <v>26</v>
      </c>
      <c r="M13" s="8">
        <v>35</v>
      </c>
      <c r="N13" s="8"/>
    </row>
    <row r="14" spans="1:14" x14ac:dyDescent="0.25">
      <c r="A14" s="8">
        <v>43</v>
      </c>
      <c r="B14" s="8">
        <v>48</v>
      </c>
      <c r="C14" s="8">
        <v>18</v>
      </c>
      <c r="D14" s="8">
        <v>36</v>
      </c>
      <c r="E14" s="8">
        <v>31</v>
      </c>
      <c r="F14" s="8">
        <v>30</v>
      </c>
      <c r="G14" s="8">
        <v>44</v>
      </c>
      <c r="H14" s="8">
        <v>79</v>
      </c>
      <c r="I14" s="8"/>
      <c r="J14" s="8">
        <v>65</v>
      </c>
      <c r="K14" s="8">
        <v>51</v>
      </c>
      <c r="L14" s="8">
        <v>33</v>
      </c>
      <c r="M14" s="8">
        <v>23</v>
      </c>
      <c r="N14" s="8"/>
    </row>
    <row r="15" spans="1:14" x14ac:dyDescent="0.25">
      <c r="A15" s="8">
        <v>30</v>
      </c>
      <c r="B15" s="8">
        <v>38</v>
      </c>
      <c r="C15" s="8">
        <v>25</v>
      </c>
      <c r="D15" s="8">
        <v>30</v>
      </c>
      <c r="E15" s="8">
        <v>18</v>
      </c>
      <c r="F15" s="8">
        <v>15</v>
      </c>
      <c r="G15" s="8">
        <v>44</v>
      </c>
      <c r="H15" s="8">
        <v>54</v>
      </c>
      <c r="I15" s="8"/>
      <c r="J15" s="8">
        <v>53</v>
      </c>
      <c r="K15" s="8">
        <v>45</v>
      </c>
      <c r="L15" s="8">
        <v>26</v>
      </c>
      <c r="M15" s="8">
        <v>26</v>
      </c>
      <c r="N15" s="8"/>
    </row>
    <row r="16" spans="1:14" x14ac:dyDescent="0.25">
      <c r="A16" s="8">
        <v>26</v>
      </c>
      <c r="B16" s="8">
        <v>47</v>
      </c>
      <c r="C16" s="8">
        <v>11</v>
      </c>
      <c r="D16" s="8">
        <v>31</v>
      </c>
      <c r="E16" s="8">
        <v>29</v>
      </c>
      <c r="F16" s="8">
        <v>23</v>
      </c>
      <c r="G16" s="8">
        <v>48</v>
      </c>
      <c r="H16" s="8">
        <v>64</v>
      </c>
      <c r="I16" s="8"/>
      <c r="J16" s="8">
        <v>41</v>
      </c>
      <c r="K16" s="8">
        <v>51</v>
      </c>
      <c r="L16" s="8">
        <v>28</v>
      </c>
      <c r="M16" s="8">
        <v>26</v>
      </c>
      <c r="N16" s="8"/>
    </row>
    <row r="17" spans="1:14" x14ac:dyDescent="0.25">
      <c r="A17" s="8">
        <v>28</v>
      </c>
      <c r="B17" s="8">
        <v>20</v>
      </c>
      <c r="C17" s="8">
        <v>16</v>
      </c>
      <c r="D17" s="8">
        <v>18</v>
      </c>
      <c r="E17" s="8">
        <v>20</v>
      </c>
      <c r="F17" s="8">
        <v>18</v>
      </c>
      <c r="G17" s="8">
        <v>29</v>
      </c>
      <c r="H17" s="8">
        <v>28</v>
      </c>
      <c r="I17" s="8"/>
      <c r="J17" s="8">
        <v>20</v>
      </c>
      <c r="K17" s="8">
        <v>9</v>
      </c>
      <c r="L17" s="8">
        <v>18</v>
      </c>
      <c r="M17" s="8">
        <v>21</v>
      </c>
      <c r="N17" s="8"/>
    </row>
    <row r="18" spans="1:14" x14ac:dyDescent="0.25">
      <c r="A18" s="8">
        <v>45</v>
      </c>
      <c r="B18" s="8">
        <v>73</v>
      </c>
      <c r="C18" s="8">
        <v>38</v>
      </c>
      <c r="D18" s="8">
        <v>50</v>
      </c>
      <c r="E18" s="8">
        <v>39</v>
      </c>
      <c r="F18" s="8">
        <v>61</v>
      </c>
      <c r="G18" s="8">
        <v>78</v>
      </c>
      <c r="H18" s="8">
        <v>54</v>
      </c>
      <c r="I18" s="8"/>
      <c r="J18" s="8">
        <v>62</v>
      </c>
      <c r="K18" s="8">
        <v>60</v>
      </c>
      <c r="L18" s="8">
        <v>55</v>
      </c>
      <c r="M18" s="8">
        <v>55</v>
      </c>
      <c r="N18" s="8"/>
    </row>
    <row r="19" spans="1:14" x14ac:dyDescent="0.25">
      <c r="A19" s="8">
        <v>37</v>
      </c>
      <c r="B19" s="8">
        <v>56</v>
      </c>
      <c r="C19" s="8">
        <v>30</v>
      </c>
      <c r="D19" s="8">
        <v>29</v>
      </c>
      <c r="E19" s="8">
        <v>34</v>
      </c>
      <c r="F19" s="8">
        <v>27</v>
      </c>
      <c r="G19" s="8">
        <v>54</v>
      </c>
      <c r="H19" s="8">
        <v>68</v>
      </c>
      <c r="I19" s="8"/>
      <c r="J19" s="8">
        <v>63</v>
      </c>
      <c r="K19" s="8">
        <v>46</v>
      </c>
      <c r="L19" s="8">
        <v>31</v>
      </c>
      <c r="M19" s="8">
        <v>31</v>
      </c>
      <c r="N19" s="8"/>
    </row>
    <row r="20" spans="1:14" x14ac:dyDescent="0.25">
      <c r="A20" s="8">
        <v>49</v>
      </c>
      <c r="B20" s="8">
        <v>60</v>
      </c>
      <c r="C20" s="8">
        <v>43</v>
      </c>
      <c r="D20" s="8">
        <v>44</v>
      </c>
      <c r="E20" s="8">
        <v>44</v>
      </c>
      <c r="F20" s="8">
        <v>32</v>
      </c>
      <c r="G20" s="8">
        <v>75</v>
      </c>
      <c r="H20" s="8">
        <v>90</v>
      </c>
      <c r="I20" s="8"/>
      <c r="J20" s="8">
        <v>61</v>
      </c>
      <c r="K20" s="8">
        <v>51</v>
      </c>
      <c r="L20" s="8">
        <v>43</v>
      </c>
      <c r="M20" s="8">
        <v>34</v>
      </c>
      <c r="N20" s="8"/>
    </row>
    <row r="21" spans="1:14" x14ac:dyDescent="0.25">
      <c r="A21" s="8">
        <v>40</v>
      </c>
      <c r="B21" s="8">
        <v>48</v>
      </c>
      <c r="C21" s="8">
        <v>34</v>
      </c>
      <c r="D21" s="8">
        <v>36</v>
      </c>
      <c r="E21" s="8">
        <v>31</v>
      </c>
      <c r="F21" s="8">
        <v>26</v>
      </c>
      <c r="G21" s="8">
        <v>57</v>
      </c>
      <c r="H21" s="8">
        <v>68</v>
      </c>
      <c r="I21" s="8"/>
      <c r="J21" s="8">
        <v>48</v>
      </c>
      <c r="K21" s="8">
        <v>54</v>
      </c>
      <c r="L21" s="8">
        <v>29</v>
      </c>
      <c r="M21" s="8">
        <v>28</v>
      </c>
      <c r="N21" s="8"/>
    </row>
    <row r="22" spans="1:14" x14ac:dyDescent="0.25">
      <c r="A22" s="8">
        <v>41</v>
      </c>
      <c r="B22" s="8">
        <v>45</v>
      </c>
      <c r="C22" s="8">
        <v>21</v>
      </c>
      <c r="D22" s="8">
        <v>32</v>
      </c>
      <c r="E22" s="8">
        <v>41</v>
      </c>
      <c r="F22" s="8">
        <v>40</v>
      </c>
      <c r="G22" s="8">
        <v>50</v>
      </c>
      <c r="H22" s="8">
        <v>75</v>
      </c>
      <c r="I22" s="8"/>
      <c r="J22" s="8">
        <v>41</v>
      </c>
      <c r="K22" s="8">
        <v>38</v>
      </c>
      <c r="L22" s="8">
        <v>22</v>
      </c>
      <c r="M22" s="8">
        <v>23</v>
      </c>
      <c r="N22" s="8"/>
    </row>
    <row r="23" spans="1:14" x14ac:dyDescent="0.25">
      <c r="A23" s="8">
        <v>21</v>
      </c>
      <c r="B23" s="8">
        <v>26</v>
      </c>
      <c r="C23" s="8">
        <v>13</v>
      </c>
      <c r="D23" s="8">
        <v>24</v>
      </c>
      <c r="E23" s="8">
        <v>28</v>
      </c>
      <c r="F23" s="8">
        <v>19</v>
      </c>
      <c r="G23" s="8">
        <v>21</v>
      </c>
      <c r="H23" s="8">
        <v>28</v>
      </c>
      <c r="I23" s="8"/>
      <c r="J23" s="8">
        <v>26</v>
      </c>
      <c r="K23" s="8">
        <v>26</v>
      </c>
      <c r="L23" s="8">
        <v>25</v>
      </c>
      <c r="M23" s="8">
        <v>22</v>
      </c>
      <c r="N23" s="8"/>
    </row>
    <row r="24" spans="1:14" x14ac:dyDescent="0.25">
      <c r="A24" s="8">
        <v>24</v>
      </c>
      <c r="B24" s="8">
        <v>26</v>
      </c>
      <c r="C24" s="8">
        <v>28</v>
      </c>
      <c r="D24" s="8">
        <v>24</v>
      </c>
      <c r="E24" s="8">
        <v>19</v>
      </c>
      <c r="F24" s="8">
        <v>23</v>
      </c>
      <c r="G24" s="8">
        <v>34</v>
      </c>
      <c r="H24" s="8">
        <v>35</v>
      </c>
      <c r="I24" s="8"/>
      <c r="J24" s="8">
        <v>24</v>
      </c>
      <c r="K24" s="8">
        <v>15</v>
      </c>
      <c r="L24" s="8">
        <v>25</v>
      </c>
      <c r="M24" s="8">
        <v>29</v>
      </c>
      <c r="N24" s="8"/>
    </row>
    <row r="25" spans="1:14" x14ac:dyDescent="0.25">
      <c r="A25" s="8">
        <v>50</v>
      </c>
      <c r="B25" s="8">
        <v>83</v>
      </c>
      <c r="C25" s="8">
        <v>42</v>
      </c>
      <c r="D25" s="8">
        <v>58</v>
      </c>
      <c r="E25" s="8">
        <v>55</v>
      </c>
      <c r="F25" s="8">
        <v>68</v>
      </c>
      <c r="G25" s="8">
        <v>70</v>
      </c>
      <c r="H25" s="8">
        <v>57</v>
      </c>
      <c r="I25" s="8"/>
      <c r="J25" s="8">
        <v>62</v>
      </c>
      <c r="K25" s="8">
        <v>46</v>
      </c>
      <c r="L25" s="8">
        <v>59</v>
      </c>
      <c r="M25" s="8">
        <v>47</v>
      </c>
      <c r="N25" s="8"/>
    </row>
    <row r="26" spans="1:14" x14ac:dyDescent="0.25">
      <c r="A26" s="8">
        <v>54</v>
      </c>
      <c r="B26" s="8">
        <v>48</v>
      </c>
      <c r="C26" s="8">
        <v>36</v>
      </c>
      <c r="D26" s="8">
        <v>38</v>
      </c>
      <c r="E26" s="8">
        <v>41</v>
      </c>
      <c r="F26" s="8">
        <v>31</v>
      </c>
      <c r="G26" s="8">
        <v>59</v>
      </c>
      <c r="H26" s="8">
        <v>55</v>
      </c>
      <c r="I26" s="8"/>
      <c r="J26" s="8">
        <v>51</v>
      </c>
      <c r="K26" s="8">
        <v>44</v>
      </c>
      <c r="L26" s="8">
        <v>36</v>
      </c>
      <c r="M26" s="8">
        <v>38</v>
      </c>
      <c r="N26" s="8"/>
    </row>
    <row r="27" spans="1:14" x14ac:dyDescent="0.25">
      <c r="A27" s="8">
        <v>53</v>
      </c>
      <c r="B27" s="8">
        <v>53</v>
      </c>
      <c r="C27" s="8">
        <v>36</v>
      </c>
      <c r="D27" s="8">
        <v>49</v>
      </c>
      <c r="E27" s="8">
        <v>48</v>
      </c>
      <c r="F27" s="8">
        <v>37</v>
      </c>
      <c r="G27" s="8">
        <v>76</v>
      </c>
      <c r="H27" s="8">
        <v>86</v>
      </c>
      <c r="I27" s="8"/>
      <c r="J27" s="8">
        <v>56</v>
      </c>
      <c r="K27" s="8">
        <v>41</v>
      </c>
      <c r="L27" s="8">
        <v>43</v>
      </c>
      <c r="M27" s="8">
        <v>35</v>
      </c>
      <c r="N27" s="8"/>
    </row>
    <row r="28" spans="1:14" x14ac:dyDescent="0.25">
      <c r="A28" s="8">
        <v>42</v>
      </c>
      <c r="B28" s="8">
        <v>40</v>
      </c>
      <c r="C28" s="8">
        <v>38</v>
      </c>
      <c r="D28" s="8">
        <v>38</v>
      </c>
      <c r="E28" s="8">
        <v>31</v>
      </c>
      <c r="F28" s="8">
        <v>33</v>
      </c>
      <c r="G28" s="8">
        <v>49</v>
      </c>
      <c r="H28" s="8">
        <v>71</v>
      </c>
      <c r="I28" s="8"/>
      <c r="J28" s="8">
        <v>34</v>
      </c>
      <c r="K28" s="8">
        <v>43</v>
      </c>
      <c r="L28" s="8">
        <v>29</v>
      </c>
      <c r="M28" s="8">
        <v>30</v>
      </c>
      <c r="N28" s="8"/>
    </row>
    <row r="29" spans="1:14" x14ac:dyDescent="0.25">
      <c r="A29" s="8">
        <v>41</v>
      </c>
      <c r="B29" s="8">
        <v>40</v>
      </c>
      <c r="C29" s="8">
        <v>24</v>
      </c>
      <c r="D29" s="8">
        <v>30</v>
      </c>
      <c r="E29" s="8">
        <v>41</v>
      </c>
      <c r="F29" s="8">
        <v>30</v>
      </c>
      <c r="G29" s="8">
        <v>44</v>
      </c>
      <c r="H29" s="8">
        <v>68</v>
      </c>
      <c r="I29" s="8"/>
      <c r="J29" s="8">
        <v>30</v>
      </c>
      <c r="K29" s="8">
        <v>39</v>
      </c>
      <c r="L29" s="8">
        <v>24</v>
      </c>
      <c r="M29" s="8">
        <v>24</v>
      </c>
      <c r="N29" s="8"/>
    </row>
    <row r="30" spans="1:14" x14ac:dyDescent="0.25">
      <c r="A30" s="8">
        <v>29</v>
      </c>
      <c r="B30" s="8">
        <v>26</v>
      </c>
      <c r="C30" s="8">
        <v>23</v>
      </c>
      <c r="D30" s="8">
        <v>19</v>
      </c>
      <c r="E30" s="8">
        <v>22</v>
      </c>
      <c r="F30" s="8">
        <v>36</v>
      </c>
      <c r="G30" s="8">
        <v>35</v>
      </c>
      <c r="H30" s="8">
        <v>35</v>
      </c>
      <c r="I30" s="8"/>
      <c r="J30" s="8">
        <v>25</v>
      </c>
      <c r="K30" s="8">
        <v>36</v>
      </c>
      <c r="L30" s="8">
        <v>22</v>
      </c>
      <c r="M30" s="8">
        <v>23</v>
      </c>
      <c r="N30" s="8"/>
    </row>
    <row r="31" spans="1:14" x14ac:dyDescent="0.25">
      <c r="A31" s="8">
        <v>45</v>
      </c>
      <c r="B31" s="8">
        <v>28</v>
      </c>
      <c r="C31" s="8">
        <v>34</v>
      </c>
      <c r="D31" s="8">
        <v>28</v>
      </c>
      <c r="E31" s="8">
        <v>28</v>
      </c>
      <c r="F31" s="8">
        <v>31</v>
      </c>
      <c r="G31" s="8">
        <v>53</v>
      </c>
      <c r="H31" s="8">
        <v>57</v>
      </c>
      <c r="I31" s="8"/>
      <c r="J31" s="8">
        <v>23</v>
      </c>
      <c r="K31" s="8">
        <v>18</v>
      </c>
      <c r="L31" s="8">
        <v>26</v>
      </c>
      <c r="M31" s="8">
        <v>31</v>
      </c>
      <c r="N31" s="8"/>
    </row>
    <row r="32" spans="1:14" x14ac:dyDescent="0.25">
      <c r="A32" s="8">
        <v>53</v>
      </c>
      <c r="B32" s="8">
        <v>76</v>
      </c>
      <c r="C32" s="8">
        <v>41</v>
      </c>
      <c r="D32" s="8">
        <v>68</v>
      </c>
      <c r="E32" s="8">
        <v>51</v>
      </c>
      <c r="F32" s="8">
        <v>60</v>
      </c>
      <c r="G32" s="8">
        <v>78</v>
      </c>
      <c r="H32" s="8">
        <v>67</v>
      </c>
      <c r="I32" s="8"/>
      <c r="J32" s="8">
        <v>64</v>
      </c>
      <c r="K32" s="8">
        <v>61</v>
      </c>
      <c r="L32" s="8">
        <v>56</v>
      </c>
      <c r="M32" s="8">
        <v>47</v>
      </c>
      <c r="N32" s="8"/>
    </row>
    <row r="33" spans="1:14" x14ac:dyDescent="0.25">
      <c r="A33" s="8">
        <v>56</v>
      </c>
      <c r="B33" s="8">
        <v>48</v>
      </c>
      <c r="C33" s="8">
        <v>39</v>
      </c>
      <c r="D33" s="8">
        <v>53</v>
      </c>
      <c r="E33" s="8">
        <v>50</v>
      </c>
      <c r="F33" s="8">
        <v>32</v>
      </c>
      <c r="G33" s="8">
        <v>59</v>
      </c>
      <c r="H33" s="8">
        <v>53</v>
      </c>
      <c r="I33" s="8"/>
      <c r="J33" s="8">
        <v>51</v>
      </c>
      <c r="K33" s="8">
        <v>49</v>
      </c>
      <c r="L33" s="8">
        <v>39</v>
      </c>
      <c r="M33" s="8">
        <v>39</v>
      </c>
      <c r="N33" s="8"/>
    </row>
    <row r="34" spans="1:14" x14ac:dyDescent="0.25">
      <c r="A34" s="8">
        <v>57</v>
      </c>
      <c r="B34" s="8">
        <v>53</v>
      </c>
      <c r="C34" s="8">
        <v>36</v>
      </c>
      <c r="D34" s="8">
        <v>60</v>
      </c>
      <c r="E34" s="8">
        <v>53</v>
      </c>
      <c r="F34" s="8">
        <v>42</v>
      </c>
      <c r="G34" s="8">
        <v>75</v>
      </c>
      <c r="H34" s="8">
        <v>86</v>
      </c>
      <c r="I34" s="8"/>
      <c r="J34" s="8">
        <v>60</v>
      </c>
      <c r="K34" s="8">
        <v>34</v>
      </c>
      <c r="L34" s="8">
        <v>49</v>
      </c>
      <c r="M34" s="8">
        <v>35</v>
      </c>
      <c r="N34" s="8"/>
    </row>
    <row r="35" spans="1:14" x14ac:dyDescent="0.25">
      <c r="A35" s="8">
        <v>42</v>
      </c>
      <c r="B35" s="8">
        <v>40</v>
      </c>
      <c r="C35" s="8">
        <v>38</v>
      </c>
      <c r="D35" s="8">
        <v>40</v>
      </c>
      <c r="E35" s="8">
        <v>33</v>
      </c>
      <c r="F35" s="8">
        <v>26</v>
      </c>
      <c r="G35" s="8">
        <v>53</v>
      </c>
      <c r="H35" s="8">
        <v>58</v>
      </c>
      <c r="I35" s="8"/>
      <c r="J35" s="8">
        <v>40</v>
      </c>
      <c r="K35" s="8">
        <v>30</v>
      </c>
      <c r="L35" s="8">
        <v>29</v>
      </c>
      <c r="M35" s="8">
        <v>31</v>
      </c>
      <c r="N35" s="8"/>
    </row>
    <row r="36" spans="1:14" x14ac:dyDescent="0.25">
      <c r="A36" s="8">
        <v>41</v>
      </c>
      <c r="B36" s="8">
        <v>44</v>
      </c>
      <c r="C36" s="8">
        <v>24</v>
      </c>
      <c r="D36" s="8">
        <v>39</v>
      </c>
      <c r="E36" s="8">
        <v>44</v>
      </c>
      <c r="F36" s="8">
        <v>26</v>
      </c>
      <c r="G36" s="8">
        <v>42</v>
      </c>
      <c r="H36" s="8">
        <v>70</v>
      </c>
      <c r="I36" s="8"/>
      <c r="J36" s="8">
        <v>38</v>
      </c>
      <c r="K36" s="8">
        <v>49</v>
      </c>
      <c r="L36" s="8">
        <v>22</v>
      </c>
      <c r="M36" s="8">
        <v>29</v>
      </c>
      <c r="N36" s="8"/>
    </row>
    <row r="37" spans="1:14" x14ac:dyDescent="0.25">
      <c r="A37" s="8">
        <v>30</v>
      </c>
      <c r="B37" s="8">
        <v>26</v>
      </c>
      <c r="C37" s="8">
        <v>36</v>
      </c>
      <c r="D37" s="8">
        <v>26</v>
      </c>
      <c r="E37" s="8">
        <v>25</v>
      </c>
      <c r="F37" s="8">
        <v>36</v>
      </c>
      <c r="G37" s="8">
        <v>50</v>
      </c>
      <c r="H37" s="8">
        <v>64</v>
      </c>
      <c r="I37" s="8"/>
      <c r="J37" s="8">
        <v>28</v>
      </c>
      <c r="K37" s="8">
        <v>35</v>
      </c>
      <c r="L37" s="8">
        <v>23</v>
      </c>
      <c r="M37" s="8">
        <v>30</v>
      </c>
      <c r="N37" s="8"/>
    </row>
    <row r="38" spans="1:14" x14ac:dyDescent="0.25">
      <c r="A38" s="8">
        <v>39</v>
      </c>
      <c r="B38" s="8">
        <v>58</v>
      </c>
      <c r="C38" s="8">
        <v>34</v>
      </c>
      <c r="D38" s="8">
        <v>48</v>
      </c>
      <c r="E38" s="8">
        <v>48</v>
      </c>
      <c r="F38" s="8">
        <v>44</v>
      </c>
      <c r="G38" s="8">
        <v>70</v>
      </c>
      <c r="H38" s="8">
        <v>103</v>
      </c>
      <c r="I38" s="8"/>
      <c r="J38" s="8">
        <v>36</v>
      </c>
      <c r="K38" s="8">
        <v>36</v>
      </c>
      <c r="L38" s="8">
        <v>31</v>
      </c>
      <c r="M38" s="8">
        <v>63</v>
      </c>
      <c r="N38" s="8"/>
    </row>
    <row r="39" spans="1:14" x14ac:dyDescent="0.25">
      <c r="A39" s="8">
        <v>59</v>
      </c>
      <c r="B39" s="8">
        <v>58</v>
      </c>
      <c r="C39" s="8">
        <v>59</v>
      </c>
      <c r="D39" s="8">
        <v>79</v>
      </c>
      <c r="E39" s="8">
        <v>73</v>
      </c>
      <c r="F39" s="8">
        <v>65</v>
      </c>
      <c r="G39" s="8">
        <v>51</v>
      </c>
      <c r="H39" s="8">
        <v>95</v>
      </c>
      <c r="I39" s="8"/>
      <c r="J39" s="8">
        <v>50</v>
      </c>
      <c r="K39" s="8">
        <v>50</v>
      </c>
      <c r="L39" s="8">
        <v>41</v>
      </c>
      <c r="M39" s="8">
        <v>59</v>
      </c>
      <c r="N39" s="8"/>
    </row>
    <row r="40" spans="1:14" x14ac:dyDescent="0.25">
      <c r="A40" s="8">
        <v>83</v>
      </c>
      <c r="B40" s="8">
        <v>50</v>
      </c>
      <c r="C40" s="8">
        <v>53</v>
      </c>
      <c r="D40" s="8">
        <v>48</v>
      </c>
      <c r="E40" s="8">
        <v>63</v>
      </c>
      <c r="F40" s="8">
        <v>27</v>
      </c>
      <c r="G40" s="8">
        <v>71</v>
      </c>
      <c r="H40" s="8">
        <v>54</v>
      </c>
      <c r="I40" s="8"/>
      <c r="J40" s="8">
        <v>55</v>
      </c>
      <c r="K40" s="8">
        <v>38</v>
      </c>
      <c r="L40" s="8">
        <v>46</v>
      </c>
      <c r="M40" s="8">
        <v>50</v>
      </c>
      <c r="N40" s="8"/>
    </row>
    <row r="41" spans="1:14" x14ac:dyDescent="0.25">
      <c r="A41" s="8">
        <v>60</v>
      </c>
      <c r="B41" s="8">
        <v>64</v>
      </c>
      <c r="C41" s="8">
        <v>44</v>
      </c>
      <c r="D41" s="8">
        <v>85</v>
      </c>
      <c r="E41" s="8">
        <v>65</v>
      </c>
      <c r="F41" s="8">
        <v>35</v>
      </c>
      <c r="G41" s="8">
        <v>65</v>
      </c>
      <c r="H41" s="8">
        <v>120</v>
      </c>
      <c r="I41" s="8"/>
      <c r="J41" s="8">
        <v>55</v>
      </c>
      <c r="K41" s="8">
        <v>36</v>
      </c>
      <c r="L41" s="8">
        <v>64</v>
      </c>
      <c r="M41" s="8">
        <v>31</v>
      </c>
      <c r="N41" s="8"/>
    </row>
    <row r="42" spans="1:14" x14ac:dyDescent="0.25">
      <c r="A42" s="8">
        <v>41</v>
      </c>
      <c r="B42" s="8">
        <v>34</v>
      </c>
      <c r="C42" s="8">
        <v>65</v>
      </c>
      <c r="D42" s="8">
        <v>43</v>
      </c>
      <c r="E42" s="8">
        <v>46</v>
      </c>
      <c r="F42" s="8">
        <v>34</v>
      </c>
      <c r="G42" s="8">
        <v>52</v>
      </c>
      <c r="H42" s="8">
        <v>60</v>
      </c>
      <c r="I42" s="8"/>
      <c r="J42" s="8">
        <v>36</v>
      </c>
      <c r="K42" s="8">
        <v>29</v>
      </c>
      <c r="L42" s="8">
        <v>23</v>
      </c>
      <c r="M42" s="8">
        <v>28</v>
      </c>
      <c r="N42" s="8"/>
    </row>
    <row r="43" spans="1:14" x14ac:dyDescent="0.25">
      <c r="A43" s="8">
        <v>68</v>
      </c>
      <c r="B43" s="8">
        <v>53</v>
      </c>
      <c r="C43" s="8">
        <v>35</v>
      </c>
      <c r="D43" s="8">
        <v>36</v>
      </c>
      <c r="E43" s="8">
        <v>39</v>
      </c>
      <c r="F43" s="8">
        <v>45</v>
      </c>
      <c r="G43" s="8">
        <v>40</v>
      </c>
      <c r="H43" s="8">
        <v>73</v>
      </c>
      <c r="I43" s="8"/>
      <c r="J43" s="8">
        <v>35</v>
      </c>
      <c r="K43" s="8">
        <v>40</v>
      </c>
      <c r="L43" s="8">
        <v>25</v>
      </c>
      <c r="M43" s="8">
        <v>28</v>
      </c>
      <c r="N43" s="8"/>
    </row>
    <row r="44" spans="1:14" x14ac:dyDescent="0.25">
      <c r="A44" s="8">
        <v>41</v>
      </c>
      <c r="B44" s="8">
        <v>27</v>
      </c>
      <c r="C44" s="8">
        <v>40</v>
      </c>
      <c r="D44" s="8">
        <v>35</v>
      </c>
      <c r="E44" s="8">
        <v>29</v>
      </c>
      <c r="F44" s="8">
        <v>19</v>
      </c>
      <c r="G44" s="8">
        <v>59</v>
      </c>
      <c r="H44" s="8">
        <v>89</v>
      </c>
      <c r="I44" s="8"/>
      <c r="J44" s="8">
        <v>16</v>
      </c>
      <c r="K44" s="8">
        <v>44</v>
      </c>
      <c r="L44" s="8">
        <v>30</v>
      </c>
      <c r="M44" s="8">
        <v>36</v>
      </c>
      <c r="N44" s="8"/>
    </row>
    <row r="45" spans="1:14" x14ac:dyDescent="0.25">
      <c r="A45" s="8">
        <v>45</v>
      </c>
      <c r="B45" s="8">
        <v>55</v>
      </c>
      <c r="C45" s="8">
        <v>36</v>
      </c>
      <c r="D45" s="8">
        <v>50</v>
      </c>
      <c r="E45" s="8">
        <v>49</v>
      </c>
      <c r="F45" s="8">
        <v>44</v>
      </c>
      <c r="G45" s="8">
        <v>74</v>
      </c>
      <c r="H45" s="8">
        <v>112</v>
      </c>
      <c r="I45" s="8"/>
      <c r="J45" s="8">
        <v>36</v>
      </c>
      <c r="K45" s="8">
        <v>30</v>
      </c>
      <c r="L45" s="8">
        <v>44</v>
      </c>
      <c r="M45" s="8">
        <v>71</v>
      </c>
      <c r="N45" s="8"/>
    </row>
    <row r="46" spans="1:14" x14ac:dyDescent="0.25">
      <c r="A46" s="8">
        <v>60</v>
      </c>
      <c r="B46" s="8">
        <v>35</v>
      </c>
      <c r="C46" s="8">
        <v>62</v>
      </c>
      <c r="D46" s="8">
        <v>61</v>
      </c>
      <c r="E46" s="8">
        <v>61</v>
      </c>
      <c r="F46" s="8">
        <v>47</v>
      </c>
      <c r="G46" s="8">
        <v>46</v>
      </c>
      <c r="H46" s="8">
        <v>77</v>
      </c>
      <c r="I46" s="8"/>
      <c r="J46" s="8">
        <v>26</v>
      </c>
      <c r="K46" s="8">
        <v>50</v>
      </c>
      <c r="L46" s="8">
        <v>36</v>
      </c>
      <c r="M46" s="8">
        <v>55</v>
      </c>
      <c r="N46" s="8"/>
    </row>
    <row r="47" spans="1:14" x14ac:dyDescent="0.25">
      <c r="A47" s="8">
        <v>82</v>
      </c>
      <c r="B47" s="8">
        <v>63</v>
      </c>
      <c r="C47" s="8">
        <v>72</v>
      </c>
      <c r="D47" s="8">
        <v>44</v>
      </c>
      <c r="E47" s="8">
        <v>59</v>
      </c>
      <c r="F47" s="8">
        <v>28</v>
      </c>
      <c r="G47" s="8">
        <v>51</v>
      </c>
      <c r="H47" s="8">
        <v>48</v>
      </c>
      <c r="I47" s="8"/>
      <c r="J47" s="8">
        <v>57</v>
      </c>
      <c r="K47" s="8">
        <v>25</v>
      </c>
      <c r="L47" s="8">
        <v>39</v>
      </c>
      <c r="M47" s="8">
        <v>54</v>
      </c>
      <c r="N47" s="8"/>
    </row>
    <row r="48" spans="1:14" x14ac:dyDescent="0.25">
      <c r="A48" s="8">
        <v>60</v>
      </c>
      <c r="B48" s="8">
        <v>68</v>
      </c>
      <c r="C48" s="8">
        <v>54</v>
      </c>
      <c r="D48" s="8">
        <v>72</v>
      </c>
      <c r="E48" s="8">
        <v>40</v>
      </c>
      <c r="F48" s="8">
        <v>32</v>
      </c>
      <c r="G48" s="8">
        <v>63</v>
      </c>
      <c r="H48" s="8">
        <v>115</v>
      </c>
      <c r="I48" s="8"/>
      <c r="J48" s="8">
        <v>61</v>
      </c>
      <c r="K48" s="8">
        <v>29</v>
      </c>
      <c r="L48" s="8">
        <v>44</v>
      </c>
      <c r="M48" s="8">
        <v>54</v>
      </c>
      <c r="N48" s="8"/>
    </row>
    <row r="49" spans="1:14" x14ac:dyDescent="0.25">
      <c r="A49" s="8">
        <v>39</v>
      </c>
      <c r="B49" s="8">
        <v>33</v>
      </c>
      <c r="C49" s="8">
        <v>70</v>
      </c>
      <c r="D49" s="8">
        <v>49</v>
      </c>
      <c r="E49" s="8">
        <v>26</v>
      </c>
      <c r="F49" s="8">
        <v>35</v>
      </c>
      <c r="G49" s="8">
        <v>37</v>
      </c>
      <c r="H49" s="8">
        <v>55</v>
      </c>
      <c r="I49" s="8"/>
      <c r="J49" s="8">
        <v>29</v>
      </c>
      <c r="K49" s="8">
        <v>24</v>
      </c>
      <c r="L49" s="8">
        <v>30</v>
      </c>
      <c r="M49" s="8">
        <v>31</v>
      </c>
      <c r="N49" s="8"/>
    </row>
    <row r="50" spans="1:14" x14ac:dyDescent="0.25">
      <c r="A50" s="8">
        <v>63</v>
      </c>
      <c r="B50" s="8">
        <v>44</v>
      </c>
      <c r="C50" s="8">
        <v>35</v>
      </c>
      <c r="D50" s="8">
        <v>37</v>
      </c>
      <c r="E50" s="8">
        <v>29</v>
      </c>
      <c r="F50" s="8">
        <v>34</v>
      </c>
      <c r="G50" s="8">
        <v>64</v>
      </c>
      <c r="H50" s="8">
        <v>68</v>
      </c>
      <c r="I50" s="8"/>
      <c r="J50" s="8">
        <v>33</v>
      </c>
      <c r="K50" s="8">
        <v>26</v>
      </c>
      <c r="L50" s="8">
        <v>39</v>
      </c>
      <c r="M50" s="8">
        <v>36</v>
      </c>
      <c r="N50" s="8"/>
    </row>
    <row r="51" spans="1:14" x14ac:dyDescent="0.25">
      <c r="A51" s="8">
        <v>54</v>
      </c>
      <c r="B51" s="8">
        <v>26</v>
      </c>
      <c r="C51" s="8">
        <v>45</v>
      </c>
      <c r="D51" s="8">
        <v>40</v>
      </c>
      <c r="E51" s="8">
        <v>28</v>
      </c>
      <c r="F51" s="8">
        <v>28</v>
      </c>
      <c r="G51" s="8">
        <v>49</v>
      </c>
      <c r="H51" s="8">
        <v>112</v>
      </c>
      <c r="I51" s="8"/>
      <c r="J51" s="8">
        <v>20</v>
      </c>
      <c r="K51" s="8">
        <v>38</v>
      </c>
      <c r="L51" s="8">
        <v>37</v>
      </c>
      <c r="M51" s="8">
        <v>36</v>
      </c>
      <c r="N51" s="8"/>
    </row>
    <row r="52" spans="1:14" x14ac:dyDescent="0.25">
      <c r="A52" s="8">
        <v>40</v>
      </c>
      <c r="B52" s="8">
        <v>58</v>
      </c>
      <c r="C52" s="8">
        <v>39</v>
      </c>
      <c r="D52" s="8">
        <v>54</v>
      </c>
      <c r="E52" s="8">
        <v>53</v>
      </c>
      <c r="F52" s="8">
        <v>43</v>
      </c>
      <c r="G52" s="8">
        <v>90</v>
      </c>
      <c r="H52" s="8">
        <v>112</v>
      </c>
      <c r="I52" s="8"/>
      <c r="J52" s="8">
        <v>48</v>
      </c>
      <c r="K52" s="8">
        <v>39</v>
      </c>
      <c r="L52" s="8">
        <v>39</v>
      </c>
      <c r="M52" s="8">
        <v>73</v>
      </c>
      <c r="N52" s="8"/>
    </row>
    <row r="53" spans="1:14" x14ac:dyDescent="0.25">
      <c r="A53" s="8">
        <v>73</v>
      </c>
      <c r="B53" s="8">
        <v>50</v>
      </c>
      <c r="C53" s="8">
        <v>54</v>
      </c>
      <c r="D53" s="8">
        <v>53</v>
      </c>
      <c r="E53" s="8">
        <v>54</v>
      </c>
      <c r="F53" s="8">
        <v>36</v>
      </c>
      <c r="G53" s="8">
        <v>34</v>
      </c>
      <c r="H53" s="8">
        <v>78</v>
      </c>
      <c r="I53" s="8"/>
      <c r="J53" s="8">
        <v>27</v>
      </c>
      <c r="K53" s="8">
        <v>50</v>
      </c>
      <c r="L53" s="8">
        <v>45</v>
      </c>
      <c r="M53" s="8">
        <v>60</v>
      </c>
      <c r="N53" s="8"/>
    </row>
    <row r="54" spans="1:14" x14ac:dyDescent="0.25">
      <c r="A54" s="8">
        <v>69</v>
      </c>
      <c r="B54" s="8">
        <v>55</v>
      </c>
      <c r="C54" s="8">
        <v>79</v>
      </c>
      <c r="D54" s="8">
        <v>53</v>
      </c>
      <c r="E54" s="8">
        <v>66</v>
      </c>
      <c r="F54" s="8">
        <v>26</v>
      </c>
      <c r="G54" s="8">
        <v>49</v>
      </c>
      <c r="H54" s="8">
        <v>70</v>
      </c>
      <c r="I54" s="8"/>
      <c r="J54" s="8">
        <v>55</v>
      </c>
      <c r="K54" s="8">
        <v>25</v>
      </c>
      <c r="L54" s="8">
        <v>41</v>
      </c>
      <c r="M54" s="8">
        <v>54</v>
      </c>
      <c r="N54" s="8"/>
    </row>
    <row r="55" spans="1:14" x14ac:dyDescent="0.25">
      <c r="A55" s="8">
        <v>55</v>
      </c>
      <c r="B55" s="8">
        <v>49</v>
      </c>
      <c r="C55" s="8">
        <v>50</v>
      </c>
      <c r="D55" s="8">
        <v>61</v>
      </c>
      <c r="E55" s="8">
        <v>35</v>
      </c>
      <c r="F55" s="8">
        <v>35</v>
      </c>
      <c r="G55" s="8">
        <v>60</v>
      </c>
      <c r="H55" s="8">
        <v>123</v>
      </c>
      <c r="I55" s="8"/>
      <c r="J55" s="8">
        <v>59</v>
      </c>
      <c r="K55" s="8">
        <v>33</v>
      </c>
      <c r="L55" s="8">
        <v>43</v>
      </c>
      <c r="M55" s="8">
        <v>54</v>
      </c>
      <c r="N55" s="8"/>
    </row>
    <row r="56" spans="1:14" x14ac:dyDescent="0.25">
      <c r="A56" s="8">
        <v>52</v>
      </c>
      <c r="B56" s="8">
        <v>38</v>
      </c>
      <c r="C56" s="8">
        <v>75</v>
      </c>
      <c r="D56" s="8">
        <v>58</v>
      </c>
      <c r="E56" s="8">
        <v>24</v>
      </c>
      <c r="F56" s="8">
        <v>44</v>
      </c>
      <c r="G56" s="8">
        <v>33</v>
      </c>
      <c r="H56" s="8">
        <v>70</v>
      </c>
      <c r="I56" s="8"/>
      <c r="J56" s="8">
        <v>28</v>
      </c>
      <c r="K56" s="8">
        <v>28</v>
      </c>
      <c r="L56" s="8">
        <v>32</v>
      </c>
      <c r="M56" s="8">
        <v>43</v>
      </c>
      <c r="N56" s="8"/>
    </row>
    <row r="57" spans="1:14" x14ac:dyDescent="0.25">
      <c r="A57" s="8">
        <v>66</v>
      </c>
      <c r="B57" s="8">
        <v>49</v>
      </c>
      <c r="C57" s="8">
        <v>50</v>
      </c>
      <c r="D57" s="8">
        <v>46</v>
      </c>
      <c r="E57" s="8">
        <v>39</v>
      </c>
      <c r="F57" s="8">
        <v>46</v>
      </c>
      <c r="G57" s="8">
        <v>65</v>
      </c>
      <c r="H57" s="8">
        <v>70</v>
      </c>
      <c r="I57" s="8"/>
      <c r="J57" s="8">
        <v>36</v>
      </c>
      <c r="K57" s="8">
        <v>25</v>
      </c>
      <c r="L57" s="8">
        <v>53</v>
      </c>
      <c r="M57" s="8">
        <v>43</v>
      </c>
      <c r="N57" s="8"/>
    </row>
    <row r="58" spans="1:14" x14ac:dyDescent="0.25">
      <c r="A58" s="8">
        <v>51</v>
      </c>
      <c r="B58" s="8">
        <v>27</v>
      </c>
      <c r="C58" s="8">
        <v>43</v>
      </c>
      <c r="D58" s="8">
        <v>55</v>
      </c>
      <c r="E58" s="8">
        <v>44</v>
      </c>
      <c r="F58" s="8">
        <v>33</v>
      </c>
      <c r="G58" s="8">
        <v>63</v>
      </c>
      <c r="H58" s="8">
        <v>114</v>
      </c>
      <c r="I58" s="8"/>
      <c r="J58" s="8">
        <v>26</v>
      </c>
      <c r="K58" s="8">
        <v>29</v>
      </c>
      <c r="L58" s="8">
        <v>44</v>
      </c>
      <c r="M58" s="8">
        <v>36</v>
      </c>
      <c r="N58" s="8"/>
    </row>
    <row r="59" spans="1:14" x14ac:dyDescent="0.25">
      <c r="A59" s="8">
        <v>38</v>
      </c>
      <c r="B59" s="8">
        <v>55</v>
      </c>
      <c r="C59" s="8">
        <v>41</v>
      </c>
      <c r="D59" s="8">
        <v>43</v>
      </c>
      <c r="E59" s="8">
        <v>54</v>
      </c>
      <c r="F59" s="8">
        <v>56</v>
      </c>
      <c r="G59" s="8">
        <v>93</v>
      </c>
      <c r="H59" s="8">
        <v>122</v>
      </c>
      <c r="I59" s="8"/>
      <c r="J59" s="8">
        <v>50</v>
      </c>
      <c r="K59" s="8">
        <v>33</v>
      </c>
      <c r="L59" s="8">
        <v>54</v>
      </c>
      <c r="M59" s="8">
        <v>75</v>
      </c>
      <c r="N59" s="8"/>
    </row>
    <row r="60" spans="1:14" x14ac:dyDescent="0.25">
      <c r="A60" s="8">
        <v>69</v>
      </c>
      <c r="B60" s="8">
        <v>49</v>
      </c>
      <c r="C60" s="8">
        <v>61</v>
      </c>
      <c r="D60" s="8">
        <v>63</v>
      </c>
      <c r="E60" s="8">
        <v>53</v>
      </c>
      <c r="F60" s="8">
        <v>38</v>
      </c>
      <c r="G60" s="8">
        <v>43</v>
      </c>
      <c r="H60" s="8">
        <v>79</v>
      </c>
      <c r="I60" s="8"/>
      <c r="J60" s="8">
        <v>30</v>
      </c>
      <c r="K60" s="8">
        <v>59</v>
      </c>
      <c r="L60" s="8">
        <v>48</v>
      </c>
      <c r="M60" s="8">
        <v>70</v>
      </c>
      <c r="N60" s="8"/>
    </row>
    <row r="61" spans="1:14" x14ac:dyDescent="0.25">
      <c r="A61" s="8">
        <v>72</v>
      </c>
      <c r="B61" s="8">
        <v>61</v>
      </c>
      <c r="C61" s="8">
        <v>84</v>
      </c>
      <c r="D61" s="8">
        <v>60</v>
      </c>
      <c r="E61" s="8">
        <v>64</v>
      </c>
      <c r="F61" s="8">
        <v>24</v>
      </c>
      <c r="G61" s="8">
        <v>44</v>
      </c>
      <c r="H61" s="8">
        <v>55</v>
      </c>
      <c r="I61" s="8"/>
      <c r="J61" s="8">
        <v>60</v>
      </c>
      <c r="K61" s="8">
        <v>31</v>
      </c>
      <c r="L61" s="8">
        <v>49</v>
      </c>
      <c r="M61" s="8">
        <v>54</v>
      </c>
      <c r="N61" s="8"/>
    </row>
    <row r="62" spans="1:14" x14ac:dyDescent="0.25">
      <c r="A62" s="8">
        <v>44</v>
      </c>
      <c r="B62" s="8">
        <v>28</v>
      </c>
      <c r="C62" s="8">
        <v>46</v>
      </c>
      <c r="D62" s="8">
        <v>53</v>
      </c>
      <c r="E62" s="8">
        <v>31</v>
      </c>
      <c r="F62" s="8">
        <v>38</v>
      </c>
      <c r="G62" s="8">
        <v>58</v>
      </c>
      <c r="H62" s="8">
        <v>100</v>
      </c>
      <c r="I62" s="8"/>
      <c r="J62" s="8">
        <v>52</v>
      </c>
      <c r="K62" s="8">
        <v>25</v>
      </c>
      <c r="L62" s="8">
        <v>36</v>
      </c>
      <c r="M62" s="8">
        <v>68</v>
      </c>
      <c r="N62" s="8"/>
    </row>
    <row r="63" spans="1:14" x14ac:dyDescent="0.25">
      <c r="A63" s="8">
        <v>46</v>
      </c>
      <c r="B63" s="8">
        <v>34</v>
      </c>
      <c r="C63" s="8">
        <v>64</v>
      </c>
      <c r="D63" s="8">
        <v>60</v>
      </c>
      <c r="E63" s="8">
        <v>21</v>
      </c>
      <c r="F63" s="8">
        <v>40</v>
      </c>
      <c r="G63" s="8">
        <v>26</v>
      </c>
      <c r="H63" s="8">
        <v>74</v>
      </c>
      <c r="I63" s="8"/>
      <c r="J63" s="8">
        <v>33</v>
      </c>
      <c r="K63" s="8">
        <v>34</v>
      </c>
      <c r="L63" s="8">
        <v>38</v>
      </c>
      <c r="M63" s="8">
        <v>40</v>
      </c>
      <c r="N63" s="8"/>
    </row>
    <row r="64" spans="1:14" x14ac:dyDescent="0.25">
      <c r="A64" s="8">
        <v>60</v>
      </c>
      <c r="B64" s="8">
        <v>50</v>
      </c>
      <c r="C64" s="8">
        <v>58</v>
      </c>
      <c r="D64" s="8">
        <v>47</v>
      </c>
      <c r="E64" s="8">
        <v>31</v>
      </c>
      <c r="F64" s="8">
        <v>49</v>
      </c>
      <c r="G64" s="8">
        <v>55</v>
      </c>
      <c r="H64" s="8">
        <v>63</v>
      </c>
      <c r="I64" s="8"/>
      <c r="J64" s="8">
        <v>36</v>
      </c>
      <c r="K64" s="8">
        <v>28</v>
      </c>
      <c r="L64" s="8">
        <v>45</v>
      </c>
      <c r="M64" s="8">
        <v>54</v>
      </c>
      <c r="N64" s="8"/>
    </row>
    <row r="65" spans="1:14" x14ac:dyDescent="0.25">
      <c r="A65" s="8">
        <v>58</v>
      </c>
      <c r="B65" s="8">
        <v>39</v>
      </c>
      <c r="C65" s="8">
        <v>44</v>
      </c>
      <c r="D65" s="8">
        <v>60</v>
      </c>
      <c r="E65" s="8">
        <v>43</v>
      </c>
      <c r="F65" s="8">
        <v>41</v>
      </c>
      <c r="G65" s="8">
        <v>58</v>
      </c>
      <c r="H65" s="8">
        <v>118</v>
      </c>
      <c r="I65" s="8"/>
      <c r="J65" s="8">
        <v>30</v>
      </c>
      <c r="K65" s="8">
        <v>35</v>
      </c>
      <c r="L65" s="8">
        <v>46</v>
      </c>
      <c r="M65" s="8">
        <v>43</v>
      </c>
      <c r="N65" s="8"/>
    </row>
    <row r="66" spans="1:14" x14ac:dyDescent="0.25">
      <c r="A66" s="8">
        <v>41</v>
      </c>
      <c r="B66" s="8">
        <v>54</v>
      </c>
      <c r="C66" s="8">
        <v>39</v>
      </c>
      <c r="D66" s="8">
        <v>50</v>
      </c>
      <c r="E66" s="8">
        <v>39</v>
      </c>
      <c r="F66" s="8">
        <v>60</v>
      </c>
      <c r="G66" s="8">
        <v>90</v>
      </c>
      <c r="H66" s="8">
        <v>120</v>
      </c>
      <c r="I66" s="8"/>
      <c r="J66" s="8">
        <v>44</v>
      </c>
      <c r="K66" s="8">
        <v>60</v>
      </c>
      <c r="L66" s="8">
        <v>59</v>
      </c>
      <c r="M66" s="8">
        <v>73</v>
      </c>
      <c r="N66" s="8"/>
    </row>
    <row r="67" spans="1:14" x14ac:dyDescent="0.25">
      <c r="A67" s="8">
        <v>54</v>
      </c>
      <c r="B67" s="8">
        <v>56</v>
      </c>
      <c r="C67" s="8">
        <v>80</v>
      </c>
      <c r="D67" s="8">
        <v>61</v>
      </c>
      <c r="E67" s="8">
        <v>54</v>
      </c>
      <c r="F67" s="8">
        <v>46</v>
      </c>
      <c r="G67" s="8">
        <v>54</v>
      </c>
      <c r="H67" s="8">
        <v>78</v>
      </c>
      <c r="I67" s="8"/>
      <c r="J67" s="8">
        <v>28</v>
      </c>
      <c r="K67" s="8">
        <v>53</v>
      </c>
      <c r="L67" s="8">
        <v>56</v>
      </c>
      <c r="M67" s="8">
        <v>70</v>
      </c>
      <c r="N67" s="8"/>
    </row>
    <row r="68" spans="1:14" x14ac:dyDescent="0.25">
      <c r="A68" s="8">
        <v>72</v>
      </c>
      <c r="B68" s="8">
        <v>56</v>
      </c>
      <c r="C68" s="8">
        <v>80</v>
      </c>
      <c r="D68" s="8">
        <v>45</v>
      </c>
      <c r="E68" s="8">
        <v>43</v>
      </c>
      <c r="F68" s="8">
        <v>19</v>
      </c>
      <c r="G68" s="8">
        <v>38</v>
      </c>
      <c r="H68" s="8">
        <v>66</v>
      </c>
      <c r="I68" s="8"/>
      <c r="J68" s="8">
        <v>60</v>
      </c>
      <c r="K68" s="8">
        <v>16</v>
      </c>
      <c r="L68" s="8">
        <v>44</v>
      </c>
      <c r="M68" s="8">
        <v>54</v>
      </c>
      <c r="N68" s="8"/>
    </row>
    <row r="69" spans="1:14" x14ac:dyDescent="0.25">
      <c r="A69" s="8">
        <v>37</v>
      </c>
      <c r="B69" s="8">
        <v>25</v>
      </c>
      <c r="C69" s="8">
        <v>39</v>
      </c>
      <c r="D69" s="8">
        <v>37</v>
      </c>
      <c r="E69" s="8">
        <v>24</v>
      </c>
      <c r="F69" s="8">
        <v>23</v>
      </c>
      <c r="G69" s="8">
        <v>44</v>
      </c>
      <c r="H69" s="8">
        <v>80</v>
      </c>
      <c r="I69" s="8"/>
      <c r="J69" s="8">
        <v>50</v>
      </c>
      <c r="K69" s="8">
        <v>29</v>
      </c>
      <c r="L69" s="8">
        <v>33</v>
      </c>
      <c r="M69" s="8">
        <v>59</v>
      </c>
      <c r="N69" s="8"/>
    </row>
    <row r="70" spans="1:14" x14ac:dyDescent="0.25">
      <c r="A70" s="8">
        <v>46</v>
      </c>
      <c r="B70" s="8">
        <v>33</v>
      </c>
      <c r="C70" s="8">
        <v>65</v>
      </c>
      <c r="D70" s="8">
        <v>57</v>
      </c>
      <c r="E70" s="8">
        <v>23</v>
      </c>
      <c r="F70" s="8">
        <v>43</v>
      </c>
      <c r="G70" s="8">
        <v>13</v>
      </c>
      <c r="H70" s="8">
        <v>78</v>
      </c>
      <c r="I70" s="8"/>
      <c r="J70" s="8">
        <v>28</v>
      </c>
      <c r="K70" s="8">
        <v>24</v>
      </c>
      <c r="L70" s="8">
        <v>40</v>
      </c>
      <c r="M70" s="8">
        <v>49</v>
      </c>
      <c r="N70" s="8"/>
    </row>
    <row r="71" spans="1:14" x14ac:dyDescent="0.25">
      <c r="A71" s="8">
        <v>55</v>
      </c>
      <c r="B71" s="8">
        <v>63</v>
      </c>
      <c r="C71" s="8">
        <v>50</v>
      </c>
      <c r="D71" s="8">
        <v>48</v>
      </c>
      <c r="E71" s="8">
        <v>33</v>
      </c>
      <c r="F71" s="8">
        <v>58</v>
      </c>
      <c r="G71" s="8">
        <v>57</v>
      </c>
      <c r="H71" s="8">
        <v>63</v>
      </c>
      <c r="I71" s="8"/>
      <c r="J71" s="8">
        <v>31</v>
      </c>
      <c r="K71" s="8">
        <v>25</v>
      </c>
      <c r="L71" s="8">
        <v>55</v>
      </c>
      <c r="M71" s="8">
        <v>65</v>
      </c>
      <c r="N71" s="8"/>
    </row>
    <row r="72" spans="1:14" x14ac:dyDescent="0.25">
      <c r="A72" s="8">
        <v>41</v>
      </c>
      <c r="B72" s="8">
        <v>38</v>
      </c>
      <c r="C72" s="8">
        <v>39</v>
      </c>
      <c r="D72" s="8">
        <v>66</v>
      </c>
      <c r="E72" s="8">
        <v>40</v>
      </c>
      <c r="F72" s="8">
        <v>34</v>
      </c>
      <c r="G72" s="8">
        <v>48</v>
      </c>
      <c r="H72" s="8">
        <v>117</v>
      </c>
      <c r="I72" s="8"/>
      <c r="J72" s="8">
        <v>41</v>
      </c>
      <c r="K72" s="8">
        <v>39</v>
      </c>
      <c r="L72" s="8">
        <v>50</v>
      </c>
      <c r="M72" s="8">
        <v>53</v>
      </c>
      <c r="N72" s="8"/>
    </row>
    <row r="73" spans="1:14" x14ac:dyDescent="0.25">
      <c r="A73" s="8">
        <v>41</v>
      </c>
      <c r="B73" s="8">
        <v>58</v>
      </c>
      <c r="C73" s="8">
        <v>43</v>
      </c>
      <c r="D73" s="8">
        <v>45</v>
      </c>
      <c r="E73" s="8">
        <v>60</v>
      </c>
      <c r="F73" s="8">
        <v>64</v>
      </c>
      <c r="G73" s="8">
        <v>95</v>
      </c>
      <c r="H73" s="8">
        <v>104</v>
      </c>
      <c r="I73" s="8"/>
      <c r="J73" s="8">
        <v>55</v>
      </c>
      <c r="K73" s="8">
        <v>73</v>
      </c>
      <c r="L73" s="8">
        <v>53</v>
      </c>
      <c r="M73" s="8">
        <v>81</v>
      </c>
      <c r="N73" s="8"/>
    </row>
    <row r="74" spans="1:14" x14ac:dyDescent="0.25">
      <c r="A74" s="8">
        <v>53</v>
      </c>
      <c r="B74" s="8">
        <v>54</v>
      </c>
      <c r="C74" s="8">
        <v>76</v>
      </c>
      <c r="D74" s="8">
        <v>65</v>
      </c>
      <c r="E74" s="8">
        <v>50</v>
      </c>
      <c r="F74" s="8">
        <v>46</v>
      </c>
      <c r="G74" s="8">
        <v>50</v>
      </c>
      <c r="H74" s="8">
        <v>55</v>
      </c>
      <c r="I74" s="8"/>
      <c r="J74" s="8">
        <v>39</v>
      </c>
      <c r="K74" s="8">
        <v>61</v>
      </c>
      <c r="L74" s="8">
        <v>66</v>
      </c>
      <c r="M74" s="8">
        <v>68</v>
      </c>
      <c r="N74" s="8"/>
    </row>
    <row r="75" spans="1:14" x14ac:dyDescent="0.25">
      <c r="A75" s="8">
        <v>77</v>
      </c>
      <c r="B75" s="8">
        <v>46</v>
      </c>
      <c r="C75" s="8">
        <v>72</v>
      </c>
      <c r="D75" s="8">
        <v>40</v>
      </c>
      <c r="E75" s="8">
        <v>36</v>
      </c>
      <c r="F75" s="8">
        <v>21</v>
      </c>
      <c r="G75" s="8">
        <v>30</v>
      </c>
      <c r="H75" s="8">
        <v>73</v>
      </c>
      <c r="I75" s="8"/>
      <c r="J75" s="8">
        <v>54</v>
      </c>
      <c r="K75" s="8">
        <v>26</v>
      </c>
      <c r="L75" s="8">
        <v>53</v>
      </c>
      <c r="M75" s="8">
        <v>48</v>
      </c>
      <c r="N75" s="8"/>
    </row>
    <row r="76" spans="1:14" x14ac:dyDescent="0.25">
      <c r="A76" s="8">
        <v>34</v>
      </c>
      <c r="B76" s="8">
        <v>31</v>
      </c>
      <c r="C76" s="8">
        <v>35</v>
      </c>
      <c r="D76" s="8">
        <v>29</v>
      </c>
      <c r="E76" s="8">
        <v>19</v>
      </c>
      <c r="F76" s="8">
        <v>25</v>
      </c>
      <c r="G76" s="8">
        <v>34</v>
      </c>
      <c r="H76" s="8">
        <v>80</v>
      </c>
      <c r="I76" s="8"/>
      <c r="J76" s="8">
        <v>52</v>
      </c>
      <c r="K76" s="8">
        <v>26</v>
      </c>
      <c r="L76" s="8">
        <v>39</v>
      </c>
      <c r="M76" s="8">
        <v>56</v>
      </c>
      <c r="N76" s="8"/>
    </row>
    <row r="77" spans="1:14" x14ac:dyDescent="0.25">
      <c r="A77" s="8">
        <v>46</v>
      </c>
      <c r="B77" s="8">
        <v>39</v>
      </c>
      <c r="C77" s="8">
        <v>54</v>
      </c>
      <c r="D77" s="8">
        <v>45</v>
      </c>
      <c r="E77" s="8">
        <v>10</v>
      </c>
      <c r="F77" s="8">
        <v>35</v>
      </c>
      <c r="G77" s="8">
        <v>11</v>
      </c>
      <c r="H77" s="8">
        <v>86</v>
      </c>
      <c r="I77" s="8"/>
      <c r="J77" s="8">
        <v>28</v>
      </c>
      <c r="K77" s="8">
        <v>25</v>
      </c>
      <c r="L77" s="8">
        <v>36</v>
      </c>
      <c r="M77" s="8">
        <v>45</v>
      </c>
      <c r="N77" s="8"/>
    </row>
    <row r="78" spans="1:14" x14ac:dyDescent="0.25">
      <c r="A78" s="8">
        <v>43</v>
      </c>
      <c r="B78" s="8">
        <v>59</v>
      </c>
      <c r="C78" s="8">
        <v>53</v>
      </c>
      <c r="D78" s="8">
        <v>37</v>
      </c>
      <c r="E78" s="8">
        <v>30</v>
      </c>
      <c r="F78" s="8">
        <v>49</v>
      </c>
      <c r="G78" s="8">
        <v>32</v>
      </c>
      <c r="H78" s="8">
        <v>63</v>
      </c>
      <c r="I78" s="8"/>
      <c r="J78" s="8">
        <v>36</v>
      </c>
      <c r="K78" s="8">
        <v>28</v>
      </c>
      <c r="L78" s="8">
        <v>68</v>
      </c>
      <c r="M78" s="8">
        <v>60</v>
      </c>
      <c r="N78" s="8"/>
    </row>
    <row r="79" spans="1:14" x14ac:dyDescent="0.25">
      <c r="A79" s="8">
        <v>39</v>
      </c>
      <c r="B79" s="8">
        <v>44</v>
      </c>
      <c r="C79" s="8">
        <v>50</v>
      </c>
      <c r="D79" s="8">
        <v>63</v>
      </c>
      <c r="E79" s="8">
        <v>37</v>
      </c>
      <c r="F79" s="8">
        <v>46</v>
      </c>
      <c r="G79" s="8">
        <v>41</v>
      </c>
      <c r="H79" s="8">
        <v>126</v>
      </c>
      <c r="I79" s="8"/>
      <c r="J79" s="8">
        <v>43</v>
      </c>
      <c r="K79" s="8">
        <v>41</v>
      </c>
      <c r="L79" s="8">
        <v>54</v>
      </c>
      <c r="M79" s="8">
        <v>58</v>
      </c>
      <c r="N79" s="8"/>
    </row>
    <row r="80" spans="1:14" x14ac:dyDescent="0.25">
      <c r="A80" s="8">
        <v>55</v>
      </c>
      <c r="B80" s="8">
        <v>63</v>
      </c>
      <c r="C80" s="8">
        <v>53</v>
      </c>
      <c r="D80" s="8">
        <v>46</v>
      </c>
      <c r="E80" s="8">
        <v>55</v>
      </c>
      <c r="F80" s="8">
        <v>75</v>
      </c>
      <c r="G80" s="8">
        <v>95</v>
      </c>
      <c r="H80" s="8">
        <v>104</v>
      </c>
      <c r="I80" s="8"/>
      <c r="J80" s="8">
        <v>61</v>
      </c>
      <c r="K80" s="8">
        <v>74</v>
      </c>
      <c r="L80" s="8">
        <v>71</v>
      </c>
      <c r="M80" s="8">
        <v>85</v>
      </c>
      <c r="N80" s="8"/>
    </row>
    <row r="81" spans="1:14" x14ac:dyDescent="0.25">
      <c r="A81" s="8">
        <v>49</v>
      </c>
      <c r="B81" s="8">
        <v>58</v>
      </c>
      <c r="C81" s="8">
        <v>82</v>
      </c>
      <c r="D81" s="8">
        <v>44</v>
      </c>
      <c r="E81" s="8">
        <v>54</v>
      </c>
      <c r="F81" s="8">
        <v>47</v>
      </c>
      <c r="G81" s="8">
        <v>64</v>
      </c>
      <c r="H81" s="8">
        <v>62</v>
      </c>
      <c r="I81" s="8"/>
      <c r="J81" s="8">
        <v>44</v>
      </c>
      <c r="K81" s="8">
        <v>55</v>
      </c>
      <c r="L81" s="8">
        <v>74</v>
      </c>
      <c r="M81" s="8">
        <v>63</v>
      </c>
      <c r="N81" s="8"/>
    </row>
    <row r="82" spans="1:14" x14ac:dyDescent="0.25">
      <c r="A82" s="8">
        <v>79</v>
      </c>
      <c r="B82" s="8">
        <v>39</v>
      </c>
      <c r="C82" s="8">
        <v>68</v>
      </c>
      <c r="D82" s="8">
        <v>46</v>
      </c>
      <c r="E82" s="8">
        <v>39</v>
      </c>
      <c r="F82" s="8">
        <v>18</v>
      </c>
      <c r="G82" s="8">
        <v>33</v>
      </c>
      <c r="H82" s="8">
        <v>73</v>
      </c>
      <c r="I82" s="8"/>
      <c r="J82" s="8">
        <v>52</v>
      </c>
      <c r="K82" s="8">
        <v>36</v>
      </c>
      <c r="L82" s="8">
        <v>49</v>
      </c>
      <c r="M82" s="8">
        <v>66</v>
      </c>
      <c r="N82" s="8"/>
    </row>
    <row r="83" spans="1:14" x14ac:dyDescent="0.25">
      <c r="A83" s="8">
        <v>34</v>
      </c>
      <c r="B83" s="8">
        <v>18</v>
      </c>
      <c r="C83" s="8">
        <v>29</v>
      </c>
      <c r="D83" s="8">
        <v>24</v>
      </c>
      <c r="E83" s="8">
        <v>23</v>
      </c>
      <c r="F83" s="8">
        <v>26</v>
      </c>
      <c r="G83" s="8">
        <v>30</v>
      </c>
      <c r="H83" s="8">
        <v>54</v>
      </c>
      <c r="I83" s="8"/>
      <c r="J83" s="8">
        <v>48</v>
      </c>
      <c r="K83" s="8">
        <v>23</v>
      </c>
      <c r="L83" s="8">
        <v>45</v>
      </c>
      <c r="M83" s="8">
        <v>56</v>
      </c>
      <c r="N83" s="8"/>
    </row>
    <row r="84" spans="1:14" x14ac:dyDescent="0.25">
      <c r="A84" s="8">
        <v>48</v>
      </c>
      <c r="B84" s="8">
        <v>39</v>
      </c>
      <c r="C84" s="8">
        <v>50</v>
      </c>
      <c r="D84" s="8">
        <v>42</v>
      </c>
      <c r="E84" s="8">
        <v>14</v>
      </c>
      <c r="F84" s="8">
        <v>29</v>
      </c>
      <c r="G84" s="8">
        <v>21</v>
      </c>
      <c r="H84" s="8">
        <v>75</v>
      </c>
      <c r="I84" s="8"/>
      <c r="J84" s="8">
        <v>28</v>
      </c>
      <c r="K84" s="8">
        <v>34</v>
      </c>
      <c r="L84" s="8">
        <v>43</v>
      </c>
      <c r="M84" s="8">
        <v>61</v>
      </c>
      <c r="N84" s="8"/>
    </row>
    <row r="85" spans="1:14" x14ac:dyDescent="0.25">
      <c r="A85" s="8">
        <v>31</v>
      </c>
      <c r="B85" s="8">
        <v>47</v>
      </c>
      <c r="C85" s="8">
        <v>61</v>
      </c>
      <c r="D85" s="8">
        <v>51</v>
      </c>
      <c r="E85" s="8">
        <v>36</v>
      </c>
      <c r="F85" s="8">
        <v>46</v>
      </c>
      <c r="G85" s="8">
        <v>49</v>
      </c>
      <c r="H85" s="8">
        <v>68</v>
      </c>
      <c r="I85" s="8"/>
      <c r="J85" s="8">
        <v>33</v>
      </c>
      <c r="K85" s="8">
        <v>46</v>
      </c>
      <c r="L85" s="8">
        <v>49</v>
      </c>
      <c r="M85" s="8">
        <v>64</v>
      </c>
      <c r="N85" s="8"/>
    </row>
    <row r="86" spans="1:14" x14ac:dyDescent="0.25">
      <c r="A86" s="8">
        <v>39</v>
      </c>
      <c r="B86" s="8">
        <v>48</v>
      </c>
      <c r="C86" s="8">
        <v>49</v>
      </c>
      <c r="D86" s="8">
        <v>65</v>
      </c>
      <c r="E86" s="8">
        <v>46</v>
      </c>
      <c r="F86" s="8">
        <v>58</v>
      </c>
      <c r="G86" s="8">
        <v>45</v>
      </c>
      <c r="H86" s="8">
        <v>128</v>
      </c>
      <c r="I86" s="8"/>
      <c r="J86" s="8">
        <v>56</v>
      </c>
      <c r="K86" s="8">
        <v>55</v>
      </c>
      <c r="L86" s="8">
        <v>52</v>
      </c>
      <c r="M86" s="8">
        <v>54</v>
      </c>
      <c r="N86" s="8"/>
    </row>
    <row r="87" spans="1:14" x14ac:dyDescent="0.25">
      <c r="A87" s="8">
        <v>63</v>
      </c>
      <c r="B87" s="8">
        <v>65</v>
      </c>
      <c r="C87" s="8">
        <v>46</v>
      </c>
      <c r="D87" s="8">
        <v>50</v>
      </c>
      <c r="E87" s="8">
        <v>61</v>
      </c>
      <c r="F87" s="8">
        <v>85</v>
      </c>
      <c r="G87" s="8">
        <v>93</v>
      </c>
      <c r="H87" s="8">
        <v>94</v>
      </c>
      <c r="I87" s="8"/>
      <c r="J87" s="8">
        <v>70</v>
      </c>
      <c r="K87" s="8">
        <v>83</v>
      </c>
      <c r="L87" s="8">
        <v>69</v>
      </c>
      <c r="M87" s="8">
        <v>90</v>
      </c>
      <c r="N87" s="8"/>
    </row>
    <row r="88" spans="1:14" x14ac:dyDescent="0.25">
      <c r="A88" s="8">
        <v>68</v>
      </c>
      <c r="B88" s="8">
        <v>56</v>
      </c>
      <c r="C88" s="8">
        <v>86</v>
      </c>
      <c r="D88" s="8">
        <v>43</v>
      </c>
      <c r="E88" s="8">
        <v>60</v>
      </c>
      <c r="F88" s="8">
        <v>30</v>
      </c>
      <c r="G88" s="8">
        <v>58</v>
      </c>
      <c r="H88" s="8">
        <v>60</v>
      </c>
      <c r="I88" s="8"/>
      <c r="J88" s="8">
        <v>46</v>
      </c>
      <c r="K88" s="8">
        <v>66</v>
      </c>
      <c r="L88" s="8">
        <v>95</v>
      </c>
      <c r="M88" s="8">
        <v>72</v>
      </c>
      <c r="N88" s="8"/>
    </row>
    <row r="89" spans="1:14" x14ac:dyDescent="0.25">
      <c r="A89" s="8">
        <v>64</v>
      </c>
      <c r="B89" s="8">
        <v>26</v>
      </c>
      <c r="C89" s="8">
        <v>46</v>
      </c>
      <c r="D89" s="8">
        <v>43</v>
      </c>
      <c r="E89" s="8">
        <v>35</v>
      </c>
      <c r="F89" s="8">
        <v>28</v>
      </c>
      <c r="G89" s="8">
        <v>25</v>
      </c>
      <c r="H89" s="8">
        <v>73</v>
      </c>
      <c r="I89" s="8"/>
      <c r="J89" s="8">
        <v>51</v>
      </c>
      <c r="K89" s="8">
        <v>26</v>
      </c>
      <c r="L89" s="8">
        <v>49</v>
      </c>
      <c r="M89" s="8">
        <v>20</v>
      </c>
      <c r="N89" s="8"/>
    </row>
    <row r="90" spans="1:14" x14ac:dyDescent="0.25">
      <c r="A90" s="8">
        <v>32</v>
      </c>
      <c r="B90" s="8">
        <v>19</v>
      </c>
      <c r="C90" s="8">
        <v>29</v>
      </c>
      <c r="D90" s="8">
        <v>22</v>
      </c>
      <c r="E90" s="8">
        <v>16</v>
      </c>
      <c r="F90" s="8">
        <v>13</v>
      </c>
      <c r="G90" s="8">
        <v>24</v>
      </c>
      <c r="H90" s="8">
        <v>58</v>
      </c>
      <c r="I90" s="8"/>
      <c r="J90" s="8">
        <v>44</v>
      </c>
      <c r="K90" s="8">
        <v>15</v>
      </c>
      <c r="L90" s="8">
        <v>33</v>
      </c>
      <c r="M90" s="8">
        <v>50</v>
      </c>
      <c r="N90" s="8"/>
    </row>
    <row r="91" spans="1:14" x14ac:dyDescent="0.25">
      <c r="A91" s="8">
        <v>42</v>
      </c>
      <c r="B91" s="8">
        <v>36</v>
      </c>
      <c r="C91" s="8">
        <v>45</v>
      </c>
      <c r="D91" s="8">
        <v>42</v>
      </c>
      <c r="E91" s="8">
        <v>16</v>
      </c>
      <c r="F91" s="8">
        <v>23</v>
      </c>
      <c r="G91" s="8">
        <v>27</v>
      </c>
      <c r="H91" s="8">
        <v>85</v>
      </c>
      <c r="I91" s="8"/>
      <c r="J91" s="8">
        <v>26</v>
      </c>
      <c r="K91" s="8">
        <v>30</v>
      </c>
      <c r="L91" s="8">
        <v>40</v>
      </c>
      <c r="M91" s="8">
        <v>51</v>
      </c>
      <c r="N91" s="8"/>
    </row>
    <row r="92" spans="1:14" x14ac:dyDescent="0.25">
      <c r="A92" s="8">
        <v>35</v>
      </c>
      <c r="B92" s="8">
        <v>50</v>
      </c>
      <c r="C92" s="8">
        <v>44</v>
      </c>
      <c r="D92" s="8">
        <v>39</v>
      </c>
      <c r="E92" s="8">
        <v>26</v>
      </c>
      <c r="F92" s="8">
        <v>41</v>
      </c>
      <c r="G92" s="8">
        <v>44</v>
      </c>
      <c r="H92" s="8">
        <v>56</v>
      </c>
      <c r="I92" s="8"/>
      <c r="J92" s="8">
        <v>35</v>
      </c>
      <c r="K92" s="8">
        <v>40</v>
      </c>
      <c r="L92" s="8">
        <v>30</v>
      </c>
      <c r="M92" s="8">
        <v>64</v>
      </c>
      <c r="N92" s="8"/>
    </row>
    <row r="93" spans="1:14" x14ac:dyDescent="0.25">
      <c r="A93" s="8">
        <v>46</v>
      </c>
      <c r="B93" s="8">
        <v>52</v>
      </c>
      <c r="C93" s="8">
        <v>40</v>
      </c>
      <c r="D93" s="8">
        <v>48</v>
      </c>
      <c r="E93" s="8">
        <v>53</v>
      </c>
      <c r="F93" s="8">
        <v>50</v>
      </c>
      <c r="G93" s="8">
        <v>39</v>
      </c>
      <c r="H93" s="8">
        <v>116</v>
      </c>
      <c r="I93" s="8"/>
      <c r="J93" s="8">
        <v>58</v>
      </c>
      <c r="K93" s="8">
        <v>44</v>
      </c>
      <c r="L93" s="8">
        <v>56</v>
      </c>
      <c r="M93" s="8">
        <v>58</v>
      </c>
      <c r="N93" s="8"/>
    </row>
    <row r="94" spans="1:14" x14ac:dyDescent="0.25">
      <c r="A94" s="8">
        <v>60</v>
      </c>
      <c r="B94" s="8">
        <v>53</v>
      </c>
      <c r="C94" s="8">
        <v>52</v>
      </c>
      <c r="D94" s="8">
        <v>33</v>
      </c>
      <c r="E94" s="8">
        <v>55</v>
      </c>
      <c r="F94" s="8">
        <v>111</v>
      </c>
      <c r="G94" s="8">
        <v>115</v>
      </c>
      <c r="H94" s="8">
        <v>97</v>
      </c>
      <c r="I94" s="8"/>
      <c r="J94" s="8">
        <v>78</v>
      </c>
      <c r="K94" s="8">
        <v>81</v>
      </c>
      <c r="L94" s="8">
        <v>83</v>
      </c>
      <c r="M94" s="8">
        <v>63</v>
      </c>
      <c r="N94" s="8"/>
    </row>
    <row r="95" spans="1:14" x14ac:dyDescent="0.25">
      <c r="A95" s="8">
        <v>58</v>
      </c>
      <c r="B95" s="8">
        <v>55</v>
      </c>
      <c r="C95" s="8">
        <v>45</v>
      </c>
      <c r="D95" s="8">
        <v>14</v>
      </c>
      <c r="E95" s="8">
        <v>51</v>
      </c>
      <c r="F95" s="8">
        <v>40</v>
      </c>
      <c r="G95" s="8">
        <v>71</v>
      </c>
      <c r="H95" s="8">
        <v>60</v>
      </c>
      <c r="I95" s="8"/>
      <c r="J95" s="8">
        <v>48</v>
      </c>
      <c r="K95" s="8">
        <v>46</v>
      </c>
      <c r="L95" s="8">
        <v>45</v>
      </c>
      <c r="M95" s="8">
        <v>45</v>
      </c>
      <c r="N95" s="8"/>
    </row>
    <row r="96" spans="1:14" x14ac:dyDescent="0.25">
      <c r="A96" s="8">
        <v>58</v>
      </c>
      <c r="B96" s="8">
        <v>25</v>
      </c>
      <c r="C96" s="8">
        <v>17</v>
      </c>
      <c r="D96" s="8">
        <v>21</v>
      </c>
      <c r="E96" s="8">
        <v>20</v>
      </c>
      <c r="F96" s="8">
        <v>27</v>
      </c>
      <c r="G96" s="8">
        <v>36</v>
      </c>
      <c r="H96" s="8">
        <v>78</v>
      </c>
      <c r="I96" s="8"/>
      <c r="J96" s="8">
        <v>40</v>
      </c>
      <c r="K96" s="8">
        <v>29</v>
      </c>
      <c r="L96" s="8">
        <v>34</v>
      </c>
      <c r="M96" s="8">
        <v>28</v>
      </c>
      <c r="N96" s="8"/>
    </row>
    <row r="97" spans="1:14" x14ac:dyDescent="0.25">
      <c r="A97" s="8">
        <v>22</v>
      </c>
      <c r="B97" s="8">
        <v>11</v>
      </c>
      <c r="C97" s="8">
        <v>19</v>
      </c>
      <c r="D97" s="8">
        <v>16</v>
      </c>
      <c r="E97" s="8">
        <v>10</v>
      </c>
      <c r="F97" s="8">
        <v>16</v>
      </c>
      <c r="G97" s="8">
        <v>24</v>
      </c>
      <c r="H97" s="8">
        <v>75</v>
      </c>
      <c r="I97" s="8"/>
      <c r="J97" s="8">
        <v>28</v>
      </c>
      <c r="K97" s="8">
        <v>14</v>
      </c>
      <c r="L97" s="8">
        <v>21</v>
      </c>
      <c r="M97" s="8">
        <v>38</v>
      </c>
      <c r="N97" s="8"/>
    </row>
    <row r="98" spans="1:14" x14ac:dyDescent="0.25">
      <c r="A98" s="8">
        <v>34</v>
      </c>
      <c r="B98" s="8">
        <v>36</v>
      </c>
      <c r="C98" s="8">
        <v>19</v>
      </c>
      <c r="D98" s="8">
        <v>28</v>
      </c>
      <c r="E98" s="8">
        <v>9</v>
      </c>
      <c r="F98" s="8">
        <v>21</v>
      </c>
      <c r="G98" s="8">
        <v>30</v>
      </c>
      <c r="H98" s="8">
        <v>78</v>
      </c>
      <c r="I98" s="8"/>
      <c r="J98" s="8">
        <v>20</v>
      </c>
      <c r="K98" s="8">
        <v>25</v>
      </c>
      <c r="L98" s="8">
        <v>30</v>
      </c>
      <c r="M98" s="8">
        <v>39</v>
      </c>
      <c r="N98" s="8"/>
    </row>
    <row r="99" spans="1:14" x14ac:dyDescent="0.25">
      <c r="A99" s="8">
        <v>29</v>
      </c>
      <c r="B99" s="8">
        <v>30</v>
      </c>
      <c r="C99" s="8">
        <v>34</v>
      </c>
      <c r="D99" s="8">
        <v>22</v>
      </c>
      <c r="E99" s="8">
        <v>19</v>
      </c>
      <c r="F99" s="8">
        <v>30</v>
      </c>
      <c r="G99" s="8">
        <v>41</v>
      </c>
      <c r="H99" s="8">
        <v>79</v>
      </c>
      <c r="I99" s="8"/>
      <c r="J99" s="8">
        <v>18</v>
      </c>
      <c r="K99" s="8">
        <v>14</v>
      </c>
      <c r="L99" s="8">
        <v>27</v>
      </c>
      <c r="M99" s="8">
        <v>45</v>
      </c>
      <c r="N99" s="8"/>
    </row>
    <row r="100" spans="1:14" x14ac:dyDescent="0.25">
      <c r="A100" s="8">
        <v>48</v>
      </c>
      <c r="B100" s="8">
        <v>45</v>
      </c>
      <c r="C100" s="8">
        <v>30</v>
      </c>
      <c r="D100" s="8">
        <v>39</v>
      </c>
      <c r="E100" s="8">
        <v>52</v>
      </c>
      <c r="F100" s="8">
        <v>44</v>
      </c>
      <c r="G100" s="8">
        <v>61</v>
      </c>
      <c r="H100" s="8">
        <v>95</v>
      </c>
      <c r="I100" s="8"/>
      <c r="J100" s="8">
        <v>59</v>
      </c>
      <c r="K100" s="8">
        <v>55</v>
      </c>
      <c r="L100" s="8">
        <v>43</v>
      </c>
      <c r="M100" s="8">
        <v>53</v>
      </c>
      <c r="N100" s="8"/>
    </row>
    <row r="101" spans="1:14" x14ac:dyDescent="0.25">
      <c r="A101" s="8">
        <v>59</v>
      </c>
      <c r="B101" s="8">
        <v>49</v>
      </c>
      <c r="C101" s="8">
        <v>44</v>
      </c>
      <c r="D101" s="8">
        <v>28</v>
      </c>
      <c r="E101" s="8">
        <v>64</v>
      </c>
      <c r="F101" s="8">
        <v>100</v>
      </c>
      <c r="G101" s="8">
        <v>115</v>
      </c>
      <c r="H101" s="8">
        <v>96</v>
      </c>
      <c r="I101" s="8"/>
      <c r="J101" s="8">
        <v>73</v>
      </c>
      <c r="K101" s="8">
        <v>85</v>
      </c>
      <c r="L101" s="8">
        <v>88</v>
      </c>
      <c r="M101" s="8">
        <v>75</v>
      </c>
      <c r="N101" s="8"/>
    </row>
    <row r="102" spans="1:14" x14ac:dyDescent="0.25">
      <c r="A102" s="8">
        <v>56</v>
      </c>
      <c r="B102" s="8">
        <v>41</v>
      </c>
      <c r="C102" s="8">
        <v>37</v>
      </c>
      <c r="D102" s="8">
        <v>21</v>
      </c>
      <c r="E102" s="8">
        <v>49</v>
      </c>
      <c r="F102" s="8">
        <v>37</v>
      </c>
      <c r="G102" s="8">
        <v>85</v>
      </c>
      <c r="H102" s="8">
        <v>58</v>
      </c>
      <c r="I102" s="8"/>
      <c r="J102" s="8">
        <v>44</v>
      </c>
      <c r="K102" s="8">
        <v>34</v>
      </c>
      <c r="L102" s="8">
        <v>41</v>
      </c>
      <c r="M102" s="8">
        <v>43</v>
      </c>
      <c r="N102" s="8"/>
    </row>
    <row r="103" spans="1:14" x14ac:dyDescent="0.25">
      <c r="A103" s="8">
        <v>41</v>
      </c>
      <c r="B103" s="8">
        <v>29</v>
      </c>
      <c r="C103" s="8">
        <v>23</v>
      </c>
      <c r="D103" s="8">
        <v>25</v>
      </c>
      <c r="E103" s="8">
        <v>16</v>
      </c>
      <c r="F103" s="8">
        <v>25</v>
      </c>
      <c r="G103" s="8">
        <v>45</v>
      </c>
      <c r="H103" s="8">
        <v>81</v>
      </c>
      <c r="I103" s="8"/>
      <c r="J103" s="8">
        <v>28</v>
      </c>
      <c r="K103" s="8">
        <v>20</v>
      </c>
      <c r="L103" s="8">
        <v>31</v>
      </c>
      <c r="M103" s="8">
        <v>20</v>
      </c>
      <c r="N103" s="8"/>
    </row>
    <row r="104" spans="1:14" x14ac:dyDescent="0.25">
      <c r="A104" s="8">
        <v>22</v>
      </c>
      <c r="B104" s="8">
        <v>8</v>
      </c>
      <c r="C104" s="8">
        <v>18</v>
      </c>
      <c r="D104" s="8">
        <v>21</v>
      </c>
      <c r="E104" s="8">
        <v>15</v>
      </c>
      <c r="F104" s="8">
        <v>22</v>
      </c>
      <c r="G104" s="8">
        <v>26</v>
      </c>
      <c r="H104" s="8">
        <v>68</v>
      </c>
      <c r="I104" s="8"/>
      <c r="J104" s="8">
        <v>11</v>
      </c>
      <c r="K104" s="8">
        <v>6</v>
      </c>
      <c r="L104" s="8">
        <v>20</v>
      </c>
      <c r="M104" s="8">
        <v>20</v>
      </c>
      <c r="N104" s="8"/>
    </row>
    <row r="105" spans="1:14" x14ac:dyDescent="0.25">
      <c r="A105" s="8">
        <v>20</v>
      </c>
      <c r="B105" s="8">
        <v>31</v>
      </c>
      <c r="C105" s="8">
        <v>28</v>
      </c>
      <c r="D105" s="8">
        <v>20</v>
      </c>
      <c r="E105" s="8">
        <v>10</v>
      </c>
      <c r="F105" s="8">
        <v>23</v>
      </c>
      <c r="G105" s="8">
        <v>30</v>
      </c>
      <c r="H105" s="8">
        <v>65</v>
      </c>
      <c r="I105" s="8"/>
      <c r="J105" s="8">
        <v>15</v>
      </c>
      <c r="K105" s="8">
        <v>11</v>
      </c>
      <c r="L105" s="8">
        <v>13</v>
      </c>
      <c r="M105" s="8">
        <v>43</v>
      </c>
      <c r="N105" s="8"/>
    </row>
    <row r="106" spans="1:14" x14ac:dyDescent="0.25">
      <c r="A106" s="8">
        <v>25</v>
      </c>
      <c r="B106" s="8">
        <v>23</v>
      </c>
      <c r="C106" s="8">
        <v>21</v>
      </c>
      <c r="D106" s="8">
        <v>15</v>
      </c>
      <c r="E106" s="8">
        <v>13</v>
      </c>
      <c r="F106" s="8">
        <v>30</v>
      </c>
      <c r="G106" s="8">
        <v>34</v>
      </c>
      <c r="H106" s="8">
        <v>90</v>
      </c>
      <c r="I106" s="8"/>
      <c r="J106" s="8">
        <v>8</v>
      </c>
      <c r="K106" s="8">
        <v>9</v>
      </c>
      <c r="L106" s="8">
        <v>17</v>
      </c>
      <c r="M106" s="8">
        <v>50</v>
      </c>
      <c r="N106" s="8"/>
    </row>
    <row r="107" spans="1:14" x14ac:dyDescent="0.25">
      <c r="A107" s="8">
        <v>46</v>
      </c>
      <c r="B107" s="8">
        <v>29</v>
      </c>
      <c r="C107" s="8">
        <v>30</v>
      </c>
      <c r="D107" s="8">
        <v>39</v>
      </c>
      <c r="E107" s="8">
        <v>32</v>
      </c>
      <c r="F107" s="8">
        <v>38</v>
      </c>
      <c r="G107" s="8">
        <v>60</v>
      </c>
      <c r="H107" s="8">
        <v>77</v>
      </c>
      <c r="I107" s="8"/>
      <c r="J107" s="8">
        <v>46</v>
      </c>
      <c r="K107" s="8">
        <v>20</v>
      </c>
      <c r="L107" s="8">
        <v>38</v>
      </c>
      <c r="M107" s="8">
        <v>63</v>
      </c>
      <c r="N107" s="8"/>
    </row>
    <row r="108" spans="1:14" x14ac:dyDescent="0.25">
      <c r="A108" s="8">
        <v>54</v>
      </c>
      <c r="B108" s="8">
        <v>36</v>
      </c>
      <c r="C108" s="8">
        <v>44</v>
      </c>
      <c r="D108" s="8">
        <v>20</v>
      </c>
      <c r="E108" s="8">
        <v>65</v>
      </c>
      <c r="F108" s="8">
        <v>98</v>
      </c>
      <c r="G108" s="8">
        <v>120</v>
      </c>
      <c r="H108" s="8">
        <v>112</v>
      </c>
      <c r="I108" s="8"/>
      <c r="J108" s="8">
        <v>79</v>
      </c>
      <c r="K108" s="8">
        <v>83</v>
      </c>
      <c r="L108" s="8">
        <v>76</v>
      </c>
      <c r="M108" s="8">
        <v>61</v>
      </c>
      <c r="N108" s="8"/>
    </row>
    <row r="109" spans="1:14" x14ac:dyDescent="0.25">
      <c r="A109" s="8">
        <v>60</v>
      </c>
      <c r="B109" s="8">
        <v>44</v>
      </c>
      <c r="C109" s="8">
        <v>27</v>
      </c>
      <c r="D109" s="8">
        <v>26</v>
      </c>
      <c r="E109" s="8">
        <v>49</v>
      </c>
      <c r="F109" s="8">
        <v>53</v>
      </c>
      <c r="G109" s="8">
        <v>66</v>
      </c>
      <c r="H109" s="8">
        <v>44</v>
      </c>
      <c r="I109" s="8"/>
      <c r="J109" s="8">
        <v>44</v>
      </c>
      <c r="K109" s="8">
        <v>29</v>
      </c>
      <c r="L109" s="8">
        <v>34</v>
      </c>
      <c r="M109" s="8">
        <v>31</v>
      </c>
      <c r="N109" s="8"/>
    </row>
    <row r="110" spans="1:14" x14ac:dyDescent="0.25">
      <c r="A110" s="8">
        <v>39</v>
      </c>
      <c r="B110" s="8">
        <v>25</v>
      </c>
      <c r="C110" s="8">
        <v>25</v>
      </c>
      <c r="D110" s="8">
        <v>21</v>
      </c>
      <c r="E110" s="8">
        <v>14</v>
      </c>
      <c r="F110" s="8">
        <v>28</v>
      </c>
      <c r="G110" s="8">
        <v>51</v>
      </c>
      <c r="H110" s="8">
        <v>80</v>
      </c>
      <c r="I110" s="8"/>
      <c r="J110" s="8">
        <v>28</v>
      </c>
      <c r="K110" s="8">
        <v>14</v>
      </c>
      <c r="L110" s="8">
        <v>16</v>
      </c>
      <c r="M110" s="8">
        <v>21</v>
      </c>
      <c r="N110" s="8"/>
    </row>
    <row r="111" spans="1:14" x14ac:dyDescent="0.25">
      <c r="A111" s="8">
        <v>27</v>
      </c>
      <c r="B111" s="8">
        <v>16</v>
      </c>
      <c r="C111" s="8">
        <v>25</v>
      </c>
      <c r="D111" s="8">
        <v>24</v>
      </c>
      <c r="E111" s="8">
        <v>16</v>
      </c>
      <c r="F111" s="8">
        <v>26</v>
      </c>
      <c r="G111" s="8">
        <v>18</v>
      </c>
      <c r="H111" s="8">
        <v>65</v>
      </c>
      <c r="I111" s="8"/>
      <c r="J111" s="8">
        <v>16</v>
      </c>
      <c r="K111" s="8">
        <v>11</v>
      </c>
      <c r="L111" s="8">
        <v>9</v>
      </c>
      <c r="M111" s="8">
        <v>25</v>
      </c>
      <c r="N111" s="8"/>
    </row>
    <row r="112" spans="1:14" x14ac:dyDescent="0.25">
      <c r="A112" s="8">
        <v>17</v>
      </c>
      <c r="B112" s="8">
        <v>30</v>
      </c>
      <c r="C112" s="8">
        <v>23</v>
      </c>
      <c r="D112" s="8">
        <v>20</v>
      </c>
      <c r="E112" s="8">
        <v>16</v>
      </c>
      <c r="F112" s="8">
        <v>19</v>
      </c>
      <c r="G112" s="8">
        <v>36</v>
      </c>
      <c r="H112" s="8">
        <v>69</v>
      </c>
      <c r="I112" s="8"/>
      <c r="J112" s="8">
        <v>16</v>
      </c>
      <c r="K112" s="8">
        <v>15</v>
      </c>
      <c r="L112" s="8">
        <v>14</v>
      </c>
      <c r="M112" s="8">
        <v>45</v>
      </c>
      <c r="N112" s="8"/>
    </row>
    <row r="113" spans="1:14" x14ac:dyDescent="0.25">
      <c r="A113" s="8">
        <v>28</v>
      </c>
      <c r="B113" s="8">
        <v>22</v>
      </c>
      <c r="C113" s="8">
        <v>14</v>
      </c>
      <c r="D113" s="8">
        <v>14</v>
      </c>
      <c r="E113" s="8">
        <v>23</v>
      </c>
      <c r="F113" s="8">
        <v>33</v>
      </c>
      <c r="G113" s="8">
        <v>42</v>
      </c>
      <c r="H113" s="8">
        <v>90</v>
      </c>
      <c r="I113" s="8"/>
      <c r="J113" s="8">
        <v>10</v>
      </c>
      <c r="K113" s="8">
        <v>6</v>
      </c>
      <c r="L113" s="8">
        <v>19</v>
      </c>
      <c r="M113" s="8">
        <v>44</v>
      </c>
      <c r="N113" s="8"/>
    </row>
    <row r="114" spans="1:14" x14ac:dyDescent="0.25">
      <c r="A114" s="8">
        <v>35</v>
      </c>
      <c r="B114" s="8">
        <v>19</v>
      </c>
      <c r="C114" s="8">
        <v>23</v>
      </c>
      <c r="D114" s="8">
        <v>34</v>
      </c>
      <c r="E114" s="8">
        <v>24</v>
      </c>
      <c r="F114" s="8">
        <v>31</v>
      </c>
      <c r="G114" s="8">
        <v>68</v>
      </c>
      <c r="H114" s="8">
        <v>76</v>
      </c>
      <c r="I114" s="8"/>
      <c r="J114" s="8">
        <v>46</v>
      </c>
      <c r="K114" s="8">
        <v>25</v>
      </c>
      <c r="L114" s="8">
        <v>32</v>
      </c>
      <c r="M114" s="8">
        <v>35</v>
      </c>
      <c r="N114" s="8"/>
    </row>
    <row r="115" spans="1:14" x14ac:dyDescent="0.25">
      <c r="A115" s="8">
        <v>60</v>
      </c>
      <c r="B115" s="8">
        <v>29</v>
      </c>
      <c r="C115" s="8">
        <v>43</v>
      </c>
      <c r="D115" s="8">
        <v>26</v>
      </c>
      <c r="E115" s="8">
        <v>73</v>
      </c>
      <c r="F115" s="8">
        <v>105</v>
      </c>
      <c r="G115" s="8">
        <v>120</v>
      </c>
      <c r="H115" s="8">
        <v>122</v>
      </c>
      <c r="I115" s="8"/>
      <c r="J115" s="8">
        <v>83</v>
      </c>
      <c r="K115" s="8">
        <v>78</v>
      </c>
      <c r="L115" s="8">
        <v>83</v>
      </c>
      <c r="M115" s="8">
        <v>57</v>
      </c>
      <c r="N115" s="8"/>
    </row>
    <row r="116" spans="1:14" x14ac:dyDescent="0.25">
      <c r="A116" s="8">
        <v>58</v>
      </c>
      <c r="B116" s="8">
        <v>38</v>
      </c>
      <c r="C116" s="8">
        <v>32</v>
      </c>
      <c r="D116" s="8">
        <v>20</v>
      </c>
      <c r="E116" s="8">
        <v>53</v>
      </c>
      <c r="F116" s="8">
        <v>51</v>
      </c>
      <c r="G116" s="8">
        <v>63</v>
      </c>
      <c r="H116" s="8">
        <v>59</v>
      </c>
      <c r="I116" s="8"/>
      <c r="J116" s="8">
        <v>53</v>
      </c>
      <c r="K116" s="8">
        <v>29</v>
      </c>
      <c r="L116" s="8">
        <v>30</v>
      </c>
      <c r="M116" s="8">
        <v>55</v>
      </c>
      <c r="N116" s="8"/>
    </row>
    <row r="117" spans="1:14" x14ac:dyDescent="0.25">
      <c r="A117" s="8">
        <v>26</v>
      </c>
      <c r="B117" s="8">
        <v>33</v>
      </c>
      <c r="C117" s="8">
        <v>24</v>
      </c>
      <c r="D117" s="8">
        <v>23</v>
      </c>
      <c r="E117" s="8">
        <v>23</v>
      </c>
      <c r="F117" s="8">
        <v>38</v>
      </c>
      <c r="G117" s="8">
        <v>36</v>
      </c>
      <c r="H117" s="8">
        <v>78</v>
      </c>
      <c r="I117" s="8"/>
      <c r="J117" s="8">
        <v>28</v>
      </c>
      <c r="K117" s="8">
        <v>20</v>
      </c>
      <c r="L117" s="8">
        <v>24</v>
      </c>
      <c r="M117" s="8">
        <v>33</v>
      </c>
      <c r="N117" s="8"/>
    </row>
    <row r="118" spans="1:14" x14ac:dyDescent="0.25">
      <c r="A118" s="8">
        <v>25</v>
      </c>
      <c r="B118" s="8">
        <v>20</v>
      </c>
      <c r="C118" s="8">
        <v>26</v>
      </c>
      <c r="D118" s="8">
        <v>25</v>
      </c>
      <c r="E118" s="8">
        <v>19</v>
      </c>
      <c r="F118" s="8">
        <v>25</v>
      </c>
      <c r="G118" s="8">
        <v>21</v>
      </c>
      <c r="H118" s="8">
        <v>71</v>
      </c>
      <c r="I118" s="8"/>
      <c r="J118" s="8">
        <v>14</v>
      </c>
      <c r="K118" s="8">
        <v>11</v>
      </c>
      <c r="L118" s="8">
        <v>23</v>
      </c>
      <c r="M118" s="8">
        <v>33</v>
      </c>
      <c r="N118" s="8"/>
    </row>
    <row r="119" spans="1:14" x14ac:dyDescent="0.25">
      <c r="A119" s="8">
        <v>19</v>
      </c>
      <c r="B119" s="8">
        <v>19</v>
      </c>
      <c r="C119" s="8">
        <v>31</v>
      </c>
      <c r="D119" s="8">
        <v>36</v>
      </c>
      <c r="E119" s="8">
        <v>23</v>
      </c>
      <c r="F119" s="8">
        <v>30</v>
      </c>
      <c r="G119" s="8">
        <v>34</v>
      </c>
      <c r="H119" s="8">
        <v>65</v>
      </c>
      <c r="I119" s="8"/>
      <c r="J119" s="8">
        <v>15</v>
      </c>
      <c r="K119" s="8">
        <v>15</v>
      </c>
      <c r="L119" s="8">
        <v>12</v>
      </c>
      <c r="M119" s="8">
        <v>39</v>
      </c>
      <c r="N119" s="8"/>
    </row>
    <row r="120" spans="1:14" x14ac:dyDescent="0.25">
      <c r="A120" s="8">
        <v>16</v>
      </c>
      <c r="B120" s="8">
        <v>22</v>
      </c>
      <c r="C120" s="8">
        <v>29</v>
      </c>
      <c r="D120" s="8">
        <v>19</v>
      </c>
      <c r="E120" s="8">
        <v>23</v>
      </c>
      <c r="F120" s="8">
        <v>25</v>
      </c>
      <c r="G120" s="8">
        <v>37</v>
      </c>
      <c r="H120" s="8">
        <v>68</v>
      </c>
      <c r="I120" s="8"/>
      <c r="J120" s="8">
        <v>11</v>
      </c>
      <c r="K120" s="8">
        <v>11</v>
      </c>
      <c r="L120" s="8">
        <v>15</v>
      </c>
      <c r="M120" s="8">
        <v>28</v>
      </c>
      <c r="N120" s="8"/>
    </row>
    <row r="121" spans="1:14" x14ac:dyDescent="0.25">
      <c r="A121" s="8">
        <v>34</v>
      </c>
      <c r="B121" s="8">
        <v>18</v>
      </c>
      <c r="C121" s="8">
        <v>16</v>
      </c>
      <c r="D121" s="8">
        <v>35</v>
      </c>
      <c r="E121" s="8">
        <v>30</v>
      </c>
      <c r="F121" s="8">
        <v>26</v>
      </c>
      <c r="G121" s="8">
        <v>84</v>
      </c>
      <c r="H121" s="8">
        <v>84</v>
      </c>
      <c r="I121" s="8"/>
      <c r="J121" s="8">
        <v>51</v>
      </c>
      <c r="K121" s="8">
        <v>25</v>
      </c>
      <c r="L121" s="8">
        <v>31</v>
      </c>
      <c r="M121" s="8">
        <v>34</v>
      </c>
      <c r="N121" s="8"/>
    </row>
    <row r="122" spans="1:14" x14ac:dyDescent="0.25">
      <c r="A122" s="8">
        <v>66</v>
      </c>
      <c r="B122" s="8">
        <v>26</v>
      </c>
      <c r="C122" s="8">
        <v>27</v>
      </c>
      <c r="D122" s="8">
        <v>39</v>
      </c>
      <c r="E122" s="8">
        <v>59</v>
      </c>
      <c r="F122" s="8">
        <v>113</v>
      </c>
      <c r="G122" s="8">
        <v>120</v>
      </c>
      <c r="H122" s="8">
        <v>120</v>
      </c>
      <c r="I122" s="8"/>
      <c r="J122" s="8">
        <v>79</v>
      </c>
      <c r="K122" s="8">
        <v>80</v>
      </c>
      <c r="L122" s="8">
        <v>75</v>
      </c>
      <c r="M122" s="8">
        <v>63</v>
      </c>
      <c r="N122" s="8"/>
    </row>
    <row r="123" spans="1:14" x14ac:dyDescent="0.25">
      <c r="A123" s="8">
        <v>60</v>
      </c>
      <c r="B123" s="8">
        <v>31</v>
      </c>
      <c r="C123" s="8">
        <v>38</v>
      </c>
      <c r="D123" s="8">
        <v>33</v>
      </c>
      <c r="E123" s="8">
        <v>50</v>
      </c>
      <c r="F123" s="8">
        <v>45</v>
      </c>
      <c r="G123" s="8">
        <v>45</v>
      </c>
      <c r="H123" s="8">
        <v>54</v>
      </c>
      <c r="I123" s="8"/>
      <c r="J123" s="8">
        <v>51</v>
      </c>
      <c r="K123" s="8">
        <v>29</v>
      </c>
      <c r="L123" s="8">
        <v>31</v>
      </c>
      <c r="M123" s="8">
        <v>32</v>
      </c>
      <c r="N123" s="8"/>
    </row>
    <row r="124" spans="1:14" x14ac:dyDescent="0.25">
      <c r="A124" s="8">
        <v>24</v>
      </c>
      <c r="B124" s="8">
        <v>28</v>
      </c>
      <c r="C124" s="8">
        <v>32</v>
      </c>
      <c r="D124" s="8">
        <v>29</v>
      </c>
      <c r="E124" s="8">
        <v>14</v>
      </c>
      <c r="F124" s="8">
        <v>22</v>
      </c>
      <c r="G124" s="8">
        <v>31</v>
      </c>
      <c r="H124" s="8">
        <v>73</v>
      </c>
      <c r="I124" s="8"/>
      <c r="J124" s="8">
        <v>20</v>
      </c>
      <c r="K124" s="8">
        <v>14</v>
      </c>
      <c r="L124" s="8">
        <v>19</v>
      </c>
      <c r="M124" s="8">
        <v>31</v>
      </c>
      <c r="N124" s="8"/>
    </row>
    <row r="125" spans="1:14" x14ac:dyDescent="0.25">
      <c r="A125" s="8">
        <v>19</v>
      </c>
      <c r="B125" s="8">
        <v>8</v>
      </c>
      <c r="C125" s="8">
        <v>26</v>
      </c>
      <c r="D125" s="8">
        <v>60</v>
      </c>
      <c r="E125" s="8">
        <v>18</v>
      </c>
      <c r="F125" s="8">
        <v>16</v>
      </c>
      <c r="G125" s="8">
        <v>15</v>
      </c>
      <c r="H125" s="8">
        <v>56</v>
      </c>
      <c r="I125" s="8"/>
      <c r="J125" s="8">
        <v>13</v>
      </c>
      <c r="K125" s="8">
        <v>5</v>
      </c>
      <c r="L125" s="8">
        <v>23</v>
      </c>
      <c r="M125" s="8">
        <v>31</v>
      </c>
      <c r="N125" s="8"/>
    </row>
    <row r="126" spans="1:14" x14ac:dyDescent="0.25">
      <c r="A126" s="8">
        <v>16</v>
      </c>
      <c r="B126" s="8">
        <v>25</v>
      </c>
      <c r="C126" s="8">
        <v>25</v>
      </c>
      <c r="D126" s="8">
        <v>30</v>
      </c>
      <c r="E126" s="8">
        <v>10</v>
      </c>
      <c r="F126" s="8">
        <v>24</v>
      </c>
      <c r="G126" s="8">
        <v>36</v>
      </c>
      <c r="H126" s="8">
        <v>59</v>
      </c>
      <c r="I126" s="8"/>
      <c r="J126" s="8">
        <v>9</v>
      </c>
      <c r="K126" s="8">
        <v>18</v>
      </c>
      <c r="L126" s="8">
        <v>10</v>
      </c>
      <c r="M126" s="8">
        <v>33</v>
      </c>
      <c r="N126" s="8"/>
    </row>
    <row r="127" spans="1:14" x14ac:dyDescent="0.25">
      <c r="A127" s="8">
        <v>8</v>
      </c>
      <c r="B127" s="8">
        <v>20</v>
      </c>
      <c r="C127" s="8">
        <v>31</v>
      </c>
      <c r="D127" s="8">
        <v>17</v>
      </c>
      <c r="E127" s="8">
        <v>28</v>
      </c>
      <c r="F127" s="8">
        <v>20</v>
      </c>
      <c r="G127" s="8">
        <v>32</v>
      </c>
      <c r="H127" s="8">
        <v>39</v>
      </c>
      <c r="I127" s="8"/>
      <c r="J127" s="8">
        <v>8</v>
      </c>
      <c r="K127" s="8">
        <v>10</v>
      </c>
      <c r="L127" s="8">
        <v>15</v>
      </c>
      <c r="M127" s="8">
        <v>30</v>
      </c>
      <c r="N127" s="8"/>
    </row>
    <row r="128" spans="1:14" x14ac:dyDescent="0.25">
      <c r="A128" s="8">
        <v>20</v>
      </c>
      <c r="B128" s="8">
        <v>17</v>
      </c>
      <c r="C128" s="8">
        <v>14</v>
      </c>
      <c r="D128" s="8">
        <v>25</v>
      </c>
      <c r="E128" s="8">
        <v>18</v>
      </c>
      <c r="F128" s="8">
        <v>21</v>
      </c>
      <c r="G128" s="8">
        <v>75</v>
      </c>
      <c r="H128" s="8">
        <v>69</v>
      </c>
      <c r="I128" s="8"/>
      <c r="J128" s="8">
        <v>41</v>
      </c>
      <c r="K128" s="8">
        <v>21</v>
      </c>
      <c r="L128" s="8">
        <v>37</v>
      </c>
      <c r="M128" s="8">
        <v>35</v>
      </c>
      <c r="N128" s="8"/>
    </row>
    <row r="129" spans="1:14" x14ac:dyDescent="0.25">
      <c r="A129" s="8">
        <v>48</v>
      </c>
      <c r="B129" s="8">
        <v>34</v>
      </c>
      <c r="C129" s="8">
        <v>14</v>
      </c>
      <c r="D129" s="8">
        <v>33</v>
      </c>
      <c r="E129" s="8">
        <v>56</v>
      </c>
      <c r="F129" s="8">
        <v>105</v>
      </c>
      <c r="G129" s="8">
        <v>95</v>
      </c>
      <c r="H129" s="8">
        <v>93</v>
      </c>
      <c r="I129" s="8"/>
      <c r="J129" s="8">
        <v>66</v>
      </c>
      <c r="K129" s="8">
        <v>68</v>
      </c>
      <c r="L129" s="8">
        <v>65</v>
      </c>
      <c r="M129" s="8">
        <v>59</v>
      </c>
      <c r="N129" s="8"/>
    </row>
    <row r="130" spans="1:14" x14ac:dyDescent="0.25">
      <c r="A130" s="8">
        <v>43</v>
      </c>
      <c r="B130" s="8">
        <v>35</v>
      </c>
      <c r="C130" s="8">
        <v>36</v>
      </c>
      <c r="D130" s="8">
        <v>38</v>
      </c>
      <c r="E130" s="8">
        <v>51</v>
      </c>
      <c r="F130" s="8">
        <v>44</v>
      </c>
      <c r="G130" s="8">
        <v>29</v>
      </c>
      <c r="H130" s="8">
        <v>48</v>
      </c>
      <c r="I130" s="8"/>
      <c r="J130" s="8">
        <v>39</v>
      </c>
      <c r="K130" s="8">
        <v>19</v>
      </c>
      <c r="L130" s="8">
        <v>26</v>
      </c>
      <c r="M130" s="8">
        <v>35</v>
      </c>
      <c r="N130" s="8"/>
    </row>
    <row r="131" spans="1:14" x14ac:dyDescent="0.25">
      <c r="A131" s="8">
        <v>25</v>
      </c>
      <c r="B131" s="8">
        <v>24</v>
      </c>
      <c r="C131" s="8">
        <v>31</v>
      </c>
      <c r="D131" s="8">
        <v>36</v>
      </c>
      <c r="E131" s="8">
        <v>11</v>
      </c>
      <c r="F131" s="8">
        <v>12</v>
      </c>
      <c r="G131" s="8">
        <v>10</v>
      </c>
      <c r="H131" s="8">
        <v>56</v>
      </c>
      <c r="I131" s="8"/>
      <c r="J131" s="8">
        <v>12</v>
      </c>
      <c r="K131" s="8">
        <v>16</v>
      </c>
      <c r="L131" s="8">
        <v>24</v>
      </c>
      <c r="M131" s="8">
        <v>33</v>
      </c>
      <c r="N131" s="8"/>
    </row>
    <row r="132" spans="1:14" x14ac:dyDescent="0.25">
      <c r="A132" s="8">
        <v>20</v>
      </c>
      <c r="B132" s="8">
        <v>9</v>
      </c>
      <c r="C132" s="8">
        <v>24</v>
      </c>
      <c r="D132" s="8">
        <v>35</v>
      </c>
      <c r="E132" s="8">
        <v>16</v>
      </c>
      <c r="F132" s="8">
        <v>10</v>
      </c>
      <c r="G132" s="8">
        <v>10</v>
      </c>
      <c r="H132" s="8">
        <v>26</v>
      </c>
      <c r="I132" s="8"/>
      <c r="J132" s="8">
        <v>8</v>
      </c>
      <c r="K132" s="8">
        <v>9</v>
      </c>
      <c r="L132" s="8">
        <v>11</v>
      </c>
      <c r="M132" s="8">
        <v>26</v>
      </c>
      <c r="N132" s="8"/>
    </row>
    <row r="133" spans="1:14" x14ac:dyDescent="0.25">
      <c r="A133" s="8">
        <v>22</v>
      </c>
      <c r="B133" s="8">
        <v>28</v>
      </c>
      <c r="C133" s="8">
        <v>24</v>
      </c>
      <c r="D133" s="8">
        <v>18</v>
      </c>
      <c r="E133" s="8">
        <v>19</v>
      </c>
      <c r="F133" s="8">
        <v>15</v>
      </c>
      <c r="G133" s="8">
        <v>28</v>
      </c>
      <c r="H133" s="8">
        <v>25</v>
      </c>
      <c r="I133" s="8"/>
      <c r="J133" s="8">
        <v>9</v>
      </c>
      <c r="K133" s="8">
        <v>9</v>
      </c>
      <c r="L133" s="8">
        <v>9</v>
      </c>
      <c r="M133" s="8">
        <v>16</v>
      </c>
      <c r="N133" s="8"/>
    </row>
    <row r="134" spans="1:14" x14ac:dyDescent="0.25">
      <c r="A134" s="8">
        <v>8</v>
      </c>
      <c r="B134" s="8">
        <v>18</v>
      </c>
      <c r="C134" s="8">
        <v>30</v>
      </c>
      <c r="D134" s="8">
        <v>8</v>
      </c>
      <c r="E134" s="8">
        <v>11</v>
      </c>
      <c r="F134" s="8">
        <v>11</v>
      </c>
      <c r="G134" s="8">
        <v>21</v>
      </c>
      <c r="H134" s="8">
        <v>21</v>
      </c>
      <c r="I134" s="8"/>
      <c r="J134" s="8">
        <v>6</v>
      </c>
      <c r="K134" s="8">
        <v>5</v>
      </c>
      <c r="L134" s="8">
        <v>11</v>
      </c>
      <c r="M134" s="8">
        <v>23</v>
      </c>
      <c r="N134" s="8"/>
    </row>
    <row r="135" spans="1:14" x14ac:dyDescent="0.25">
      <c r="A135" s="8">
        <v>18</v>
      </c>
      <c r="B135" s="8">
        <v>15</v>
      </c>
      <c r="C135" s="8">
        <v>15</v>
      </c>
      <c r="D135" s="8">
        <v>18</v>
      </c>
      <c r="E135" s="8">
        <v>12</v>
      </c>
      <c r="F135" s="8">
        <v>18</v>
      </c>
      <c r="G135" s="8">
        <v>66</v>
      </c>
      <c r="H135" s="8">
        <v>61</v>
      </c>
      <c r="I135" s="8"/>
      <c r="J135" s="8">
        <v>40</v>
      </c>
      <c r="K135" s="8">
        <v>19</v>
      </c>
      <c r="L135" s="8">
        <v>30</v>
      </c>
      <c r="M135" s="8">
        <v>35</v>
      </c>
      <c r="N135" s="8"/>
    </row>
    <row r="136" spans="1:14" x14ac:dyDescent="0.25">
      <c r="A136" s="8">
        <v>65</v>
      </c>
      <c r="B136" s="8">
        <v>45</v>
      </c>
      <c r="C136" s="8">
        <v>23</v>
      </c>
      <c r="D136" s="8">
        <v>25</v>
      </c>
      <c r="E136" s="8">
        <v>59</v>
      </c>
      <c r="F136" s="8">
        <v>98</v>
      </c>
      <c r="G136" s="8">
        <v>48</v>
      </c>
      <c r="H136" s="8">
        <v>84</v>
      </c>
      <c r="I136" s="8"/>
      <c r="J136" s="8">
        <v>43</v>
      </c>
      <c r="K136" s="8">
        <v>46</v>
      </c>
      <c r="L136" s="8">
        <v>33</v>
      </c>
      <c r="M136" s="8">
        <v>54</v>
      </c>
      <c r="N136" s="8"/>
    </row>
    <row r="137" spans="1:14" x14ac:dyDescent="0.25">
      <c r="A137" s="8">
        <v>38</v>
      </c>
      <c r="B137" s="8">
        <v>39</v>
      </c>
      <c r="C137" s="8">
        <v>31</v>
      </c>
      <c r="D137" s="8">
        <v>35</v>
      </c>
      <c r="E137" s="8">
        <v>43</v>
      </c>
      <c r="F137" s="8">
        <v>30</v>
      </c>
      <c r="G137" s="8">
        <v>9</v>
      </c>
      <c r="H137" s="8">
        <v>25</v>
      </c>
      <c r="I137" s="8"/>
      <c r="J137" s="8">
        <v>30</v>
      </c>
      <c r="K137" s="8">
        <v>16</v>
      </c>
      <c r="L137" s="8">
        <v>11</v>
      </c>
      <c r="M137" s="8">
        <v>19</v>
      </c>
      <c r="N137" s="8"/>
    </row>
    <row r="138" spans="1:14" x14ac:dyDescent="0.25">
      <c r="A138" s="8">
        <v>25</v>
      </c>
      <c r="B138" s="8">
        <v>19</v>
      </c>
      <c r="C138" s="8">
        <v>28</v>
      </c>
      <c r="D138" s="8">
        <v>33</v>
      </c>
      <c r="E138" s="8">
        <v>11</v>
      </c>
      <c r="F138" s="8">
        <v>6</v>
      </c>
      <c r="G138" s="8">
        <v>6</v>
      </c>
      <c r="H138" s="8">
        <v>30</v>
      </c>
      <c r="I138" s="8"/>
      <c r="J138" s="8">
        <v>10</v>
      </c>
      <c r="K138" s="8">
        <v>6</v>
      </c>
      <c r="L138" s="8">
        <v>8</v>
      </c>
      <c r="M138" s="8">
        <v>33</v>
      </c>
      <c r="N138" s="8"/>
    </row>
    <row r="139" spans="1:14" x14ac:dyDescent="0.25">
      <c r="A139" s="8">
        <v>15</v>
      </c>
      <c r="B139" s="8">
        <v>14</v>
      </c>
      <c r="C139" s="8">
        <v>16</v>
      </c>
      <c r="D139" s="8">
        <v>22</v>
      </c>
      <c r="E139" s="8">
        <v>8</v>
      </c>
      <c r="F139" s="8">
        <v>6</v>
      </c>
      <c r="G139" s="8">
        <v>10</v>
      </c>
      <c r="H139" s="8">
        <v>13</v>
      </c>
      <c r="I139" s="8"/>
      <c r="J139" s="8">
        <v>4</v>
      </c>
      <c r="K139" s="8">
        <v>5</v>
      </c>
      <c r="L139" s="8">
        <v>11</v>
      </c>
      <c r="M139" s="8">
        <v>26</v>
      </c>
      <c r="N139" s="8"/>
    </row>
    <row r="140" spans="1:14" x14ac:dyDescent="0.25">
      <c r="A140" s="8">
        <v>24</v>
      </c>
      <c r="B140" s="8">
        <v>28</v>
      </c>
      <c r="C140" s="8">
        <v>21</v>
      </c>
      <c r="D140" s="8">
        <v>18</v>
      </c>
      <c r="E140" s="8">
        <v>11</v>
      </c>
      <c r="F140" s="8">
        <v>5</v>
      </c>
      <c r="G140" s="8">
        <v>20</v>
      </c>
      <c r="H140" s="8">
        <v>8</v>
      </c>
      <c r="I140" s="8"/>
      <c r="J140" s="8">
        <v>9</v>
      </c>
      <c r="K140" s="8">
        <v>5</v>
      </c>
      <c r="L140" s="8">
        <v>6</v>
      </c>
      <c r="M140" s="8">
        <v>15</v>
      </c>
      <c r="N140" s="8"/>
    </row>
    <row r="141" spans="1:14" x14ac:dyDescent="0.25">
      <c r="A141" s="8">
        <v>8</v>
      </c>
      <c r="B141" s="8">
        <v>14</v>
      </c>
      <c r="C141" s="8">
        <v>23</v>
      </c>
      <c r="D141" s="8">
        <v>9</v>
      </c>
      <c r="E141" s="8">
        <v>9</v>
      </c>
      <c r="F141" s="8">
        <v>10</v>
      </c>
      <c r="G141" s="8">
        <v>10</v>
      </c>
      <c r="H141" s="8">
        <v>15</v>
      </c>
      <c r="I141" s="8"/>
      <c r="J141" s="8">
        <v>6</v>
      </c>
      <c r="K141" s="8">
        <v>5</v>
      </c>
      <c r="L141" s="8">
        <v>6</v>
      </c>
      <c r="M141" s="8">
        <v>13</v>
      </c>
      <c r="N141" s="8"/>
    </row>
    <row r="142" spans="1:14" x14ac:dyDescent="0.25">
      <c r="A142" s="8">
        <v>29</v>
      </c>
      <c r="B142" s="8">
        <v>20</v>
      </c>
      <c r="C142" s="8">
        <v>18</v>
      </c>
      <c r="D142" s="8">
        <v>25</v>
      </c>
      <c r="E142" s="8">
        <v>26</v>
      </c>
      <c r="F142" s="8">
        <v>26</v>
      </c>
      <c r="G142" s="8">
        <v>50</v>
      </c>
      <c r="H142" s="8">
        <v>54</v>
      </c>
      <c r="I142" s="8"/>
      <c r="J142" s="8">
        <v>36</v>
      </c>
      <c r="K142" s="8">
        <v>20</v>
      </c>
      <c r="L142" s="8">
        <v>29</v>
      </c>
      <c r="M142" s="8">
        <v>43</v>
      </c>
      <c r="N142" s="8"/>
    </row>
    <row r="143" spans="1:14" x14ac:dyDescent="0.25">
      <c r="A143" s="8">
        <v>0</v>
      </c>
      <c r="B143" s="8">
        <v>0</v>
      </c>
      <c r="C143" s="8">
        <v>0</v>
      </c>
      <c r="D143" s="8">
        <v>0</v>
      </c>
      <c r="E143" s="8">
        <v>0</v>
      </c>
      <c r="F143" s="8">
        <v>0</v>
      </c>
      <c r="G143" s="8">
        <v>0</v>
      </c>
      <c r="H143" s="8">
        <v>0</v>
      </c>
      <c r="I143" s="8"/>
      <c r="J143" s="8">
        <v>0</v>
      </c>
      <c r="K143" s="8">
        <v>0</v>
      </c>
      <c r="L143" s="8">
        <v>0</v>
      </c>
      <c r="M143" s="8">
        <v>0</v>
      </c>
      <c r="N143" s="8"/>
    </row>
    <row r="144" spans="1:14" x14ac:dyDescent="0.25">
      <c r="A144" s="8">
        <v>0</v>
      </c>
      <c r="B144" s="8">
        <v>0</v>
      </c>
      <c r="C144" s="8">
        <v>0</v>
      </c>
      <c r="D144" s="8">
        <v>0</v>
      </c>
      <c r="E144" s="8">
        <v>0</v>
      </c>
      <c r="F144" s="8">
        <v>0</v>
      </c>
      <c r="G144" s="8">
        <v>0</v>
      </c>
      <c r="H144" s="8">
        <v>0</v>
      </c>
      <c r="I144" s="8"/>
      <c r="J144" s="8">
        <v>0</v>
      </c>
      <c r="K144" s="8">
        <v>0</v>
      </c>
      <c r="L144" s="8">
        <v>0</v>
      </c>
      <c r="M144" s="8">
        <v>0</v>
      </c>
      <c r="N144" s="8"/>
    </row>
    <row r="145" spans="1:14" x14ac:dyDescent="0.25">
      <c r="A145" s="8">
        <v>0</v>
      </c>
      <c r="B145" s="8">
        <v>0</v>
      </c>
      <c r="C145" s="8">
        <v>0</v>
      </c>
      <c r="D145" s="8">
        <v>0</v>
      </c>
      <c r="E145" s="8">
        <v>0</v>
      </c>
      <c r="F145" s="8">
        <v>0</v>
      </c>
      <c r="G145" s="8">
        <v>0</v>
      </c>
      <c r="H145" s="8">
        <v>0</v>
      </c>
      <c r="I145" s="8"/>
      <c r="J145" s="8">
        <v>0</v>
      </c>
      <c r="K145" s="8">
        <v>0</v>
      </c>
      <c r="L145" s="8">
        <v>0</v>
      </c>
      <c r="M145" s="8">
        <v>0</v>
      </c>
      <c r="N145" s="8"/>
    </row>
    <row r="146" spans="1:14" x14ac:dyDescent="0.25">
      <c r="A146" s="8">
        <v>0</v>
      </c>
      <c r="B146" s="8">
        <v>0</v>
      </c>
      <c r="C146" s="8">
        <v>0</v>
      </c>
      <c r="D146" s="8">
        <v>0</v>
      </c>
      <c r="E146" s="8">
        <v>0</v>
      </c>
      <c r="F146" s="8">
        <v>0</v>
      </c>
      <c r="G146" s="8">
        <v>0</v>
      </c>
      <c r="H146" s="8">
        <v>0</v>
      </c>
      <c r="I146" s="8"/>
      <c r="J146" s="8">
        <v>0</v>
      </c>
      <c r="K146" s="8">
        <v>0</v>
      </c>
      <c r="L146" s="8">
        <v>0</v>
      </c>
      <c r="M146" s="8">
        <v>0</v>
      </c>
      <c r="N146" s="8"/>
    </row>
    <row r="147" spans="1:14" x14ac:dyDescent="0.25">
      <c r="A147" s="8">
        <v>0</v>
      </c>
      <c r="B147" s="8">
        <v>0</v>
      </c>
      <c r="C147" s="8">
        <v>0</v>
      </c>
      <c r="D147" s="8">
        <v>0</v>
      </c>
      <c r="E147" s="8">
        <v>0</v>
      </c>
      <c r="F147" s="8">
        <v>0</v>
      </c>
      <c r="G147" s="8">
        <v>0</v>
      </c>
      <c r="H147" s="8">
        <v>0</v>
      </c>
      <c r="I147" s="8"/>
      <c r="J147" s="8">
        <v>0</v>
      </c>
      <c r="K147" s="8">
        <v>0</v>
      </c>
      <c r="L147" s="8">
        <v>0</v>
      </c>
      <c r="M147" s="8">
        <v>0</v>
      </c>
      <c r="N147" s="8"/>
    </row>
    <row r="148" spans="1:14" x14ac:dyDescent="0.25">
      <c r="A148" s="8">
        <v>0</v>
      </c>
      <c r="B148" s="8">
        <v>0</v>
      </c>
      <c r="C148" s="8">
        <v>0</v>
      </c>
      <c r="D148" s="8">
        <v>0</v>
      </c>
      <c r="E148" s="8">
        <v>0</v>
      </c>
      <c r="F148" s="8">
        <v>0</v>
      </c>
      <c r="G148" s="8">
        <v>0</v>
      </c>
      <c r="H148" s="8">
        <v>0</v>
      </c>
      <c r="I148" s="8"/>
      <c r="J148" s="8">
        <v>0</v>
      </c>
      <c r="K148" s="8">
        <v>0</v>
      </c>
      <c r="L148" s="8">
        <v>0</v>
      </c>
      <c r="M148" s="8">
        <v>0</v>
      </c>
      <c r="N148" s="8"/>
    </row>
    <row r="149" spans="1:14" ht="18.75" x14ac:dyDescent="0.25">
      <c r="N149" s="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N316"/>
  <sheetViews>
    <sheetView topLeftCell="A4" workbookViewId="0">
      <selection activeCell="I19" sqref="I19"/>
    </sheetView>
  </sheetViews>
  <sheetFormatPr baseColWidth="10" defaultColWidth="11.42578125" defaultRowHeight="15" x14ac:dyDescent="0.25"/>
  <cols>
    <col min="14" max="14" width="26.140625" customWidth="1"/>
  </cols>
  <sheetData>
    <row r="1" spans="1:14" x14ac:dyDescent="0.25">
      <c r="A1" s="4">
        <v>43221</v>
      </c>
      <c r="B1" s="4">
        <v>43252</v>
      </c>
      <c r="C1" s="4">
        <v>43282</v>
      </c>
      <c r="D1" s="4">
        <v>43313</v>
      </c>
      <c r="E1" s="4">
        <v>43344</v>
      </c>
      <c r="F1" s="4">
        <v>43374</v>
      </c>
      <c r="G1" s="5">
        <v>43405</v>
      </c>
      <c r="H1" s="5">
        <v>43435</v>
      </c>
      <c r="J1" s="4">
        <v>43466</v>
      </c>
      <c r="K1" s="4">
        <v>43497</v>
      </c>
      <c r="L1" s="4">
        <v>43525</v>
      </c>
      <c r="M1" s="4">
        <v>43556</v>
      </c>
    </row>
    <row r="2" spans="1:14" ht="18.75" x14ac:dyDescent="0.25">
      <c r="A2" s="12">
        <v>4</v>
      </c>
      <c r="B2" s="12">
        <v>5</v>
      </c>
      <c r="C2" s="12">
        <v>5</v>
      </c>
      <c r="D2" s="12">
        <v>5</v>
      </c>
      <c r="E2" s="12">
        <v>5</v>
      </c>
      <c r="F2" s="12">
        <v>8</v>
      </c>
      <c r="G2" s="12">
        <v>15</v>
      </c>
      <c r="H2" s="12">
        <v>30</v>
      </c>
      <c r="I2" s="12"/>
      <c r="J2" s="12">
        <v>4</v>
      </c>
      <c r="K2" s="12">
        <v>5</v>
      </c>
      <c r="L2" s="12">
        <v>5</v>
      </c>
      <c r="M2" s="12">
        <v>4</v>
      </c>
      <c r="N2" s="13" t="s">
        <v>34</v>
      </c>
    </row>
    <row r="3" spans="1:14" x14ac:dyDescent="0.25">
      <c r="A3" s="12">
        <v>5</v>
      </c>
      <c r="B3" s="12">
        <v>5</v>
      </c>
      <c r="C3" s="12">
        <v>5</v>
      </c>
      <c r="D3" s="12">
        <v>5</v>
      </c>
      <c r="E3" s="12">
        <v>5</v>
      </c>
      <c r="F3" s="12">
        <v>11</v>
      </c>
      <c r="G3" s="12">
        <v>5</v>
      </c>
      <c r="H3" s="12">
        <v>30</v>
      </c>
      <c r="I3" s="12"/>
      <c r="J3" s="12">
        <v>5</v>
      </c>
      <c r="K3" s="12">
        <v>5</v>
      </c>
      <c r="L3" s="12">
        <v>5</v>
      </c>
      <c r="M3" s="12">
        <v>4</v>
      </c>
      <c r="N3" s="12"/>
    </row>
    <row r="4" spans="1:14" x14ac:dyDescent="0.25">
      <c r="A4" s="12">
        <v>5</v>
      </c>
      <c r="B4" s="12">
        <v>5</v>
      </c>
      <c r="C4" s="12">
        <v>5</v>
      </c>
      <c r="D4" s="12">
        <v>6</v>
      </c>
      <c r="E4" s="12">
        <v>5</v>
      </c>
      <c r="F4" s="12">
        <v>5</v>
      </c>
      <c r="G4" s="12">
        <v>5</v>
      </c>
      <c r="H4" s="12">
        <v>90</v>
      </c>
      <c r="I4" s="12"/>
      <c r="J4" s="12">
        <v>5</v>
      </c>
      <c r="K4" s="12">
        <v>6</v>
      </c>
      <c r="L4" s="12">
        <v>5</v>
      </c>
      <c r="M4" s="12">
        <v>5</v>
      </c>
      <c r="N4" s="12"/>
    </row>
    <row r="5" spans="1:14" x14ac:dyDescent="0.25">
      <c r="A5" s="12">
        <v>5</v>
      </c>
      <c r="B5" s="12">
        <v>5</v>
      </c>
      <c r="C5" s="12">
        <v>5</v>
      </c>
      <c r="D5" s="12">
        <v>5</v>
      </c>
      <c r="E5" s="12">
        <v>5</v>
      </c>
      <c r="F5" s="12">
        <v>5</v>
      </c>
      <c r="G5" s="12">
        <v>6</v>
      </c>
      <c r="H5" s="12">
        <v>60</v>
      </c>
      <c r="I5" s="12"/>
      <c r="J5" s="12">
        <v>4</v>
      </c>
      <c r="K5" s="12">
        <v>5</v>
      </c>
      <c r="L5" s="12">
        <v>5</v>
      </c>
      <c r="M5" s="12">
        <v>5</v>
      </c>
      <c r="N5" s="12"/>
    </row>
    <row r="6" spans="1:14" x14ac:dyDescent="0.25">
      <c r="A6" s="12">
        <v>5</v>
      </c>
      <c r="B6" s="12">
        <v>5</v>
      </c>
      <c r="C6" s="12">
        <v>5</v>
      </c>
      <c r="D6" s="12">
        <v>5</v>
      </c>
      <c r="E6" s="12">
        <v>5</v>
      </c>
      <c r="F6" s="12">
        <v>6</v>
      </c>
      <c r="G6" s="12">
        <v>8</v>
      </c>
      <c r="H6" s="12">
        <v>5</v>
      </c>
      <c r="I6" s="12"/>
      <c r="J6" s="12">
        <v>5</v>
      </c>
      <c r="K6" s="12">
        <v>5</v>
      </c>
      <c r="L6" s="12">
        <v>5</v>
      </c>
      <c r="M6" s="12">
        <v>5</v>
      </c>
      <c r="N6" s="12"/>
    </row>
    <row r="7" spans="1:14" x14ac:dyDescent="0.25">
      <c r="A7" s="12">
        <v>5</v>
      </c>
      <c r="B7" s="12">
        <v>5</v>
      </c>
      <c r="C7" s="12">
        <v>5</v>
      </c>
      <c r="D7" s="12">
        <v>5</v>
      </c>
      <c r="E7" s="12">
        <v>5</v>
      </c>
      <c r="F7" s="12">
        <v>6</v>
      </c>
      <c r="G7" s="12">
        <v>5</v>
      </c>
      <c r="H7" s="12">
        <v>5</v>
      </c>
      <c r="I7" s="12"/>
      <c r="J7" s="12">
        <v>5</v>
      </c>
      <c r="K7" s="12">
        <v>5</v>
      </c>
      <c r="L7" s="12">
        <v>5</v>
      </c>
      <c r="M7" s="12">
        <v>5</v>
      </c>
      <c r="N7" s="12"/>
    </row>
    <row r="8" spans="1:14" x14ac:dyDescent="0.25">
      <c r="A8" s="12">
        <v>5</v>
      </c>
      <c r="B8" s="12">
        <v>5</v>
      </c>
      <c r="C8" s="12">
        <v>5</v>
      </c>
      <c r="D8" s="12">
        <v>5</v>
      </c>
      <c r="E8" s="12">
        <v>7</v>
      </c>
      <c r="F8" s="12">
        <v>5</v>
      </c>
      <c r="G8" s="12">
        <v>5</v>
      </c>
      <c r="H8" s="12">
        <v>5</v>
      </c>
      <c r="I8" s="12"/>
      <c r="J8" s="12">
        <v>5</v>
      </c>
      <c r="K8" s="12">
        <v>5</v>
      </c>
      <c r="L8" s="12">
        <v>5</v>
      </c>
      <c r="M8" s="12">
        <v>5</v>
      </c>
      <c r="N8" s="12"/>
    </row>
    <row r="9" spans="1:14" x14ac:dyDescent="0.25">
      <c r="A9" s="12">
        <v>4</v>
      </c>
      <c r="B9" s="12">
        <v>5</v>
      </c>
      <c r="C9" s="12">
        <v>5</v>
      </c>
      <c r="D9" s="12">
        <v>5</v>
      </c>
      <c r="E9" s="12">
        <v>5</v>
      </c>
      <c r="F9" s="12">
        <v>9</v>
      </c>
      <c r="G9" s="12">
        <v>5</v>
      </c>
      <c r="H9" s="12">
        <v>8</v>
      </c>
      <c r="I9" s="12"/>
      <c r="J9" s="12">
        <v>4</v>
      </c>
      <c r="K9" s="12">
        <v>5</v>
      </c>
      <c r="L9" s="12">
        <v>5</v>
      </c>
      <c r="M9" s="12">
        <v>3</v>
      </c>
      <c r="N9" s="12"/>
    </row>
    <row r="10" spans="1:14" x14ac:dyDescent="0.25">
      <c r="A10" s="12">
        <v>5</v>
      </c>
      <c r="B10" s="12">
        <v>5</v>
      </c>
      <c r="C10" s="12">
        <v>8</v>
      </c>
      <c r="D10" s="12">
        <v>6</v>
      </c>
      <c r="E10" s="12">
        <v>9</v>
      </c>
      <c r="F10" s="12">
        <v>15</v>
      </c>
      <c r="G10" s="12">
        <v>7</v>
      </c>
      <c r="H10" s="12">
        <v>5</v>
      </c>
      <c r="I10" s="12"/>
      <c r="J10" s="12">
        <v>6</v>
      </c>
      <c r="K10" s="12">
        <v>5</v>
      </c>
      <c r="L10" s="12">
        <v>8</v>
      </c>
      <c r="M10" s="12">
        <v>9</v>
      </c>
      <c r="N10" s="12"/>
    </row>
    <row r="11" spans="1:14" x14ac:dyDescent="0.25">
      <c r="A11" s="12">
        <v>8</v>
      </c>
      <c r="B11" s="12">
        <v>6</v>
      </c>
      <c r="C11" s="12">
        <v>5</v>
      </c>
      <c r="D11" s="12">
        <v>9</v>
      </c>
      <c r="E11" s="12">
        <v>6</v>
      </c>
      <c r="F11" s="12">
        <v>6</v>
      </c>
      <c r="G11" s="12">
        <v>4</v>
      </c>
      <c r="H11" s="12">
        <v>5</v>
      </c>
      <c r="I11" s="12"/>
      <c r="J11" s="12">
        <v>8</v>
      </c>
      <c r="K11" s="12">
        <v>6</v>
      </c>
      <c r="L11" s="12">
        <v>6</v>
      </c>
      <c r="M11" s="12">
        <v>8</v>
      </c>
      <c r="N11" s="12"/>
    </row>
    <row r="12" spans="1:14" x14ac:dyDescent="0.25">
      <c r="A12" s="12">
        <v>6</v>
      </c>
      <c r="B12" s="12">
        <v>5</v>
      </c>
      <c r="C12" s="12">
        <v>5</v>
      </c>
      <c r="D12" s="12">
        <v>6</v>
      </c>
      <c r="E12" s="12">
        <v>11</v>
      </c>
      <c r="F12" s="12">
        <v>7</v>
      </c>
      <c r="G12" s="12">
        <v>8</v>
      </c>
      <c r="H12" s="12">
        <v>5</v>
      </c>
      <c r="I12" s="12"/>
      <c r="J12" s="12">
        <v>7</v>
      </c>
      <c r="K12" s="12">
        <v>6</v>
      </c>
      <c r="L12" s="12">
        <v>10</v>
      </c>
      <c r="M12" s="12">
        <v>6</v>
      </c>
      <c r="N12" s="12"/>
    </row>
    <row r="13" spans="1:14" x14ac:dyDescent="0.25">
      <c r="A13" s="12">
        <v>8</v>
      </c>
      <c r="B13" s="12">
        <v>8</v>
      </c>
      <c r="C13" s="12">
        <v>5</v>
      </c>
      <c r="D13" s="12">
        <v>6</v>
      </c>
      <c r="E13" s="12">
        <v>9</v>
      </c>
      <c r="F13" s="12">
        <v>6</v>
      </c>
      <c r="G13" s="12">
        <v>10</v>
      </c>
      <c r="H13" s="12">
        <v>5</v>
      </c>
      <c r="I13" s="12"/>
      <c r="J13" s="12">
        <v>5</v>
      </c>
      <c r="K13" s="12">
        <v>6</v>
      </c>
      <c r="L13" s="12">
        <v>7</v>
      </c>
      <c r="M13" s="12">
        <v>5</v>
      </c>
      <c r="N13" s="12"/>
    </row>
    <row r="14" spans="1:14" x14ac:dyDescent="0.25">
      <c r="A14" s="12">
        <v>8</v>
      </c>
      <c r="B14" s="12">
        <v>5</v>
      </c>
      <c r="C14" s="12">
        <v>5</v>
      </c>
      <c r="D14" s="12">
        <v>5</v>
      </c>
      <c r="E14" s="12">
        <v>9</v>
      </c>
      <c r="F14" s="12">
        <v>9</v>
      </c>
      <c r="G14" s="12">
        <v>15</v>
      </c>
      <c r="H14" s="12">
        <v>11</v>
      </c>
      <c r="I14" s="12"/>
      <c r="J14" s="12">
        <v>5</v>
      </c>
      <c r="K14" s="12">
        <v>9</v>
      </c>
      <c r="L14" s="12">
        <v>7</v>
      </c>
      <c r="M14" s="12">
        <v>6</v>
      </c>
      <c r="N14" s="12"/>
    </row>
    <row r="15" spans="1:14" x14ac:dyDescent="0.25">
      <c r="A15" s="12">
        <v>5</v>
      </c>
      <c r="B15" s="12">
        <v>5</v>
      </c>
      <c r="C15" s="12">
        <v>5</v>
      </c>
      <c r="D15" s="12">
        <v>5</v>
      </c>
      <c r="E15" s="12">
        <v>5</v>
      </c>
      <c r="F15" s="12">
        <v>5</v>
      </c>
      <c r="G15" s="12">
        <v>5</v>
      </c>
      <c r="H15" s="12">
        <v>5</v>
      </c>
      <c r="I15" s="12"/>
      <c r="J15" s="12">
        <v>5</v>
      </c>
      <c r="K15" s="12">
        <v>5</v>
      </c>
      <c r="L15" s="12">
        <v>5</v>
      </c>
      <c r="M15" s="12">
        <v>6</v>
      </c>
      <c r="N15" s="12"/>
    </row>
    <row r="16" spans="1:14" x14ac:dyDescent="0.25">
      <c r="A16" s="12">
        <v>6</v>
      </c>
      <c r="B16" s="12">
        <v>5</v>
      </c>
      <c r="C16" s="12">
        <v>5</v>
      </c>
      <c r="D16" s="12">
        <v>5</v>
      </c>
      <c r="E16" s="12">
        <v>5</v>
      </c>
      <c r="F16" s="12">
        <v>8</v>
      </c>
      <c r="G16" s="12">
        <v>7</v>
      </c>
      <c r="H16" s="12">
        <v>5</v>
      </c>
      <c r="I16" s="12"/>
      <c r="J16" s="12">
        <v>5</v>
      </c>
      <c r="K16" s="12">
        <v>5</v>
      </c>
      <c r="L16" s="12">
        <v>4</v>
      </c>
      <c r="M16" s="12">
        <v>3</v>
      </c>
      <c r="N16" s="12"/>
    </row>
    <row r="17" spans="1:14" x14ac:dyDescent="0.25">
      <c r="A17" s="12">
        <v>5</v>
      </c>
      <c r="B17" s="12">
        <v>5</v>
      </c>
      <c r="C17" s="12">
        <v>8</v>
      </c>
      <c r="D17" s="12">
        <v>6</v>
      </c>
      <c r="E17" s="12">
        <v>10</v>
      </c>
      <c r="F17" s="12">
        <v>22</v>
      </c>
      <c r="G17" s="12">
        <v>8</v>
      </c>
      <c r="H17" s="12">
        <v>6</v>
      </c>
      <c r="I17" s="12"/>
      <c r="J17" s="12">
        <v>9</v>
      </c>
      <c r="K17" s="12">
        <v>8</v>
      </c>
      <c r="L17" s="12">
        <v>8</v>
      </c>
      <c r="M17" s="12">
        <v>9</v>
      </c>
      <c r="N17" s="12"/>
    </row>
    <row r="18" spans="1:14" x14ac:dyDescent="0.25">
      <c r="A18" s="12">
        <v>8</v>
      </c>
      <c r="B18" s="12">
        <v>6</v>
      </c>
      <c r="C18" s="12">
        <v>5</v>
      </c>
      <c r="D18" s="12">
        <v>5</v>
      </c>
      <c r="E18" s="12">
        <v>10</v>
      </c>
      <c r="F18" s="12">
        <v>6</v>
      </c>
      <c r="G18" s="12">
        <v>5</v>
      </c>
      <c r="H18" s="12">
        <v>9</v>
      </c>
      <c r="I18" s="12"/>
      <c r="J18" s="12">
        <v>6</v>
      </c>
      <c r="K18" s="12">
        <v>8</v>
      </c>
      <c r="L18" s="12">
        <v>6</v>
      </c>
      <c r="M18" s="12">
        <v>6</v>
      </c>
      <c r="N18" s="12"/>
    </row>
    <row r="19" spans="1:14" x14ac:dyDescent="0.25">
      <c r="A19" s="12">
        <v>10</v>
      </c>
      <c r="B19" s="12">
        <v>6</v>
      </c>
      <c r="C19" s="12">
        <v>5</v>
      </c>
      <c r="D19" s="12">
        <v>6</v>
      </c>
      <c r="E19" s="12">
        <v>13</v>
      </c>
      <c r="F19" s="12">
        <v>14</v>
      </c>
      <c r="G19" s="12">
        <v>5</v>
      </c>
      <c r="H19" s="12">
        <v>5</v>
      </c>
      <c r="I19" s="12"/>
      <c r="J19" s="12">
        <v>10</v>
      </c>
      <c r="K19" s="12">
        <v>6</v>
      </c>
      <c r="L19" s="12">
        <v>10</v>
      </c>
      <c r="M19" s="12">
        <v>6</v>
      </c>
      <c r="N19" s="12"/>
    </row>
    <row r="20" spans="1:14" x14ac:dyDescent="0.25">
      <c r="A20" s="12">
        <v>8</v>
      </c>
      <c r="B20" s="12">
        <v>8</v>
      </c>
      <c r="C20" s="12">
        <v>5</v>
      </c>
      <c r="D20" s="12">
        <v>6</v>
      </c>
      <c r="E20" s="12">
        <v>8</v>
      </c>
      <c r="F20" s="12">
        <v>8</v>
      </c>
      <c r="G20" s="12">
        <v>8</v>
      </c>
      <c r="H20" s="12">
        <v>8</v>
      </c>
      <c r="I20" s="12"/>
      <c r="J20" s="12">
        <v>5</v>
      </c>
      <c r="K20" s="12">
        <v>6</v>
      </c>
      <c r="L20" s="12">
        <v>7</v>
      </c>
      <c r="M20" s="12">
        <v>6</v>
      </c>
      <c r="N20" s="12"/>
    </row>
    <row r="21" spans="1:14" x14ac:dyDescent="0.25">
      <c r="A21" s="12">
        <v>8</v>
      </c>
      <c r="B21" s="12">
        <v>5</v>
      </c>
      <c r="C21" s="12">
        <v>6</v>
      </c>
      <c r="D21" s="12">
        <v>5</v>
      </c>
      <c r="E21" s="12">
        <v>11</v>
      </c>
      <c r="F21" s="12">
        <v>9</v>
      </c>
      <c r="G21" s="12">
        <v>13</v>
      </c>
      <c r="H21" s="12">
        <v>14</v>
      </c>
      <c r="I21" s="12"/>
      <c r="J21" s="12">
        <v>5</v>
      </c>
      <c r="K21" s="12">
        <v>8</v>
      </c>
      <c r="L21" s="12">
        <v>7</v>
      </c>
      <c r="M21" s="12">
        <v>6</v>
      </c>
      <c r="N21" s="12"/>
    </row>
    <row r="22" spans="1:14" x14ac:dyDescent="0.25">
      <c r="A22" s="12">
        <v>5</v>
      </c>
      <c r="B22" s="12">
        <v>5</v>
      </c>
      <c r="C22" s="12">
        <v>5</v>
      </c>
      <c r="D22" s="12">
        <v>5</v>
      </c>
      <c r="E22" s="12">
        <v>5</v>
      </c>
      <c r="F22" s="12">
        <v>5</v>
      </c>
      <c r="G22" s="12">
        <v>8</v>
      </c>
      <c r="H22" s="12">
        <v>9</v>
      </c>
      <c r="I22" s="12"/>
      <c r="J22" s="12">
        <v>5</v>
      </c>
      <c r="K22" s="12">
        <v>5</v>
      </c>
      <c r="L22" s="12">
        <v>5</v>
      </c>
      <c r="M22" s="12">
        <v>6</v>
      </c>
      <c r="N22" s="12"/>
    </row>
    <row r="23" spans="1:14" x14ac:dyDescent="0.25">
      <c r="A23" s="12">
        <v>6</v>
      </c>
      <c r="B23" s="12">
        <v>5</v>
      </c>
      <c r="C23" s="12">
        <v>7</v>
      </c>
      <c r="D23" s="12">
        <v>5</v>
      </c>
      <c r="E23" s="12">
        <v>6</v>
      </c>
      <c r="F23" s="12">
        <v>5</v>
      </c>
      <c r="G23" s="12">
        <v>8</v>
      </c>
      <c r="H23" s="12">
        <v>8</v>
      </c>
      <c r="I23" s="12"/>
      <c r="J23" s="12">
        <v>5</v>
      </c>
      <c r="K23" s="12">
        <v>3</v>
      </c>
      <c r="L23" s="12">
        <v>4</v>
      </c>
      <c r="M23" s="12">
        <v>13</v>
      </c>
      <c r="N23" s="12"/>
    </row>
    <row r="24" spans="1:14" x14ac:dyDescent="0.25">
      <c r="A24" s="12">
        <v>9</v>
      </c>
      <c r="B24" s="12">
        <v>4</v>
      </c>
      <c r="C24" s="12">
        <v>5</v>
      </c>
      <c r="D24" s="12">
        <v>5</v>
      </c>
      <c r="E24" s="12">
        <v>9</v>
      </c>
      <c r="F24" s="12">
        <v>7</v>
      </c>
      <c r="G24" s="12">
        <v>5</v>
      </c>
      <c r="H24" s="12">
        <v>13</v>
      </c>
      <c r="I24" s="12"/>
      <c r="J24" s="12">
        <v>5</v>
      </c>
      <c r="K24" s="12">
        <v>11</v>
      </c>
      <c r="L24" s="12">
        <v>3</v>
      </c>
      <c r="M24" s="12">
        <v>10</v>
      </c>
      <c r="N24" s="12"/>
    </row>
    <row r="25" spans="1:14" x14ac:dyDescent="0.25">
      <c r="A25" s="12">
        <v>6</v>
      </c>
      <c r="B25" s="12">
        <v>6</v>
      </c>
      <c r="C25" s="12">
        <v>10</v>
      </c>
      <c r="D25" s="12">
        <v>5</v>
      </c>
      <c r="E25" s="12">
        <v>5</v>
      </c>
      <c r="F25" s="12">
        <v>7</v>
      </c>
      <c r="G25" s="12">
        <v>4</v>
      </c>
      <c r="H25" s="12">
        <v>13</v>
      </c>
      <c r="I25" s="12"/>
      <c r="J25" s="12">
        <v>4</v>
      </c>
      <c r="K25" s="12">
        <v>10</v>
      </c>
      <c r="L25" s="12">
        <v>5</v>
      </c>
      <c r="M25" s="12">
        <v>10</v>
      </c>
      <c r="N25" s="12"/>
    </row>
    <row r="26" spans="1:14" x14ac:dyDescent="0.25">
      <c r="A26" s="12">
        <v>6</v>
      </c>
      <c r="B26" s="12">
        <v>15</v>
      </c>
      <c r="C26" s="12">
        <v>8</v>
      </c>
      <c r="D26" s="12">
        <v>8</v>
      </c>
      <c r="E26" s="12">
        <v>8</v>
      </c>
      <c r="F26" s="12">
        <v>10</v>
      </c>
      <c r="G26" s="12">
        <v>10</v>
      </c>
      <c r="H26" s="12">
        <v>7</v>
      </c>
      <c r="I26" s="12"/>
      <c r="J26" s="12">
        <v>9</v>
      </c>
      <c r="K26" s="12">
        <v>9</v>
      </c>
      <c r="L26" s="12">
        <v>11</v>
      </c>
      <c r="M26" s="12">
        <v>6</v>
      </c>
      <c r="N26" s="12"/>
    </row>
    <row r="27" spans="1:14" x14ac:dyDescent="0.25">
      <c r="A27" s="12">
        <v>7</v>
      </c>
      <c r="B27" s="12">
        <v>6</v>
      </c>
      <c r="C27" s="12">
        <v>8</v>
      </c>
      <c r="D27" s="12">
        <v>6</v>
      </c>
      <c r="E27" s="12">
        <v>8</v>
      </c>
      <c r="F27" s="12">
        <v>6</v>
      </c>
      <c r="G27" s="12">
        <v>5</v>
      </c>
      <c r="H27" s="12">
        <v>18</v>
      </c>
      <c r="I27" s="12"/>
      <c r="J27" s="12">
        <v>5</v>
      </c>
      <c r="K27" s="12">
        <v>5</v>
      </c>
      <c r="L27" s="12">
        <v>5</v>
      </c>
      <c r="M27" s="12">
        <v>6</v>
      </c>
      <c r="N27" s="12"/>
    </row>
    <row r="28" spans="1:14" x14ac:dyDescent="0.25">
      <c r="A28" s="12">
        <v>6</v>
      </c>
      <c r="B28" s="12">
        <v>5</v>
      </c>
      <c r="C28" s="12">
        <v>4</v>
      </c>
      <c r="D28" s="12">
        <v>5</v>
      </c>
      <c r="E28" s="12">
        <v>8</v>
      </c>
      <c r="F28" s="12">
        <v>6</v>
      </c>
      <c r="G28" s="12">
        <v>13</v>
      </c>
      <c r="H28" s="12">
        <v>9</v>
      </c>
      <c r="I28" s="12"/>
      <c r="J28" s="12">
        <v>8</v>
      </c>
      <c r="K28" s="12">
        <v>8</v>
      </c>
      <c r="L28" s="12">
        <v>6</v>
      </c>
      <c r="M28" s="12">
        <v>5</v>
      </c>
      <c r="N28" s="12"/>
    </row>
    <row r="29" spans="1:14" x14ac:dyDescent="0.25">
      <c r="A29" s="12">
        <v>4</v>
      </c>
      <c r="B29" s="12">
        <v>7</v>
      </c>
      <c r="C29" s="12">
        <v>5</v>
      </c>
      <c r="D29" s="12">
        <v>5</v>
      </c>
      <c r="E29" s="12">
        <v>5</v>
      </c>
      <c r="F29" s="12">
        <v>10</v>
      </c>
      <c r="G29" s="12">
        <v>13</v>
      </c>
      <c r="H29" s="12">
        <v>6</v>
      </c>
      <c r="I29" s="12"/>
      <c r="J29" s="12">
        <v>5</v>
      </c>
      <c r="K29" s="12">
        <v>8</v>
      </c>
      <c r="L29" s="12">
        <v>5</v>
      </c>
      <c r="M29" s="12">
        <v>5</v>
      </c>
      <c r="N29" s="12"/>
    </row>
    <row r="30" spans="1:14" x14ac:dyDescent="0.25">
      <c r="A30" s="12">
        <v>5</v>
      </c>
      <c r="B30" s="12">
        <v>5</v>
      </c>
      <c r="C30" s="12">
        <v>6</v>
      </c>
      <c r="D30" s="12">
        <v>8</v>
      </c>
      <c r="E30" s="12">
        <v>11</v>
      </c>
      <c r="F30" s="12">
        <v>10</v>
      </c>
      <c r="G30" s="12">
        <v>8</v>
      </c>
      <c r="H30" s="12">
        <v>9</v>
      </c>
      <c r="I30" s="12"/>
      <c r="J30" s="12">
        <v>11</v>
      </c>
      <c r="K30" s="12">
        <v>13</v>
      </c>
      <c r="L30" s="12">
        <v>5</v>
      </c>
      <c r="M30" s="12">
        <v>7</v>
      </c>
      <c r="N30" s="12"/>
    </row>
    <row r="31" spans="1:14" x14ac:dyDescent="0.25">
      <c r="A31" s="12">
        <v>8</v>
      </c>
      <c r="B31" s="12">
        <v>6</v>
      </c>
      <c r="C31" s="12">
        <v>5</v>
      </c>
      <c r="D31" s="12">
        <v>5</v>
      </c>
      <c r="E31" s="12">
        <v>6</v>
      </c>
      <c r="F31" s="12">
        <v>10</v>
      </c>
      <c r="G31" s="12">
        <v>8</v>
      </c>
      <c r="H31" s="12">
        <v>10</v>
      </c>
      <c r="I31" s="12"/>
      <c r="J31" s="12">
        <v>5</v>
      </c>
      <c r="K31" s="12">
        <v>10</v>
      </c>
      <c r="L31" s="12">
        <v>11</v>
      </c>
      <c r="M31" s="12">
        <v>9</v>
      </c>
      <c r="N31" s="12"/>
    </row>
    <row r="32" spans="1:14" x14ac:dyDescent="0.25">
      <c r="A32" s="12">
        <v>9</v>
      </c>
      <c r="B32" s="12">
        <v>6</v>
      </c>
      <c r="C32" s="12">
        <v>10</v>
      </c>
      <c r="D32" s="12">
        <v>8</v>
      </c>
      <c r="E32" s="12">
        <v>5</v>
      </c>
      <c r="F32" s="12">
        <v>7</v>
      </c>
      <c r="G32" s="12">
        <v>10</v>
      </c>
      <c r="H32" s="12">
        <v>14</v>
      </c>
      <c r="I32" s="12"/>
      <c r="J32" s="12">
        <v>4</v>
      </c>
      <c r="K32" s="12">
        <v>8</v>
      </c>
      <c r="L32" s="12">
        <v>6</v>
      </c>
      <c r="M32" s="12">
        <v>5</v>
      </c>
      <c r="N32" s="12"/>
    </row>
    <row r="33" spans="1:14" x14ac:dyDescent="0.25">
      <c r="A33" s="12">
        <v>9</v>
      </c>
      <c r="B33" s="12">
        <v>5</v>
      </c>
      <c r="C33" s="12">
        <v>6</v>
      </c>
      <c r="D33" s="12">
        <v>9</v>
      </c>
      <c r="E33" s="12">
        <v>5</v>
      </c>
      <c r="F33" s="12">
        <v>9</v>
      </c>
      <c r="G33" s="12">
        <v>8</v>
      </c>
      <c r="H33" s="12">
        <v>20</v>
      </c>
      <c r="I33" s="12"/>
      <c r="J33" s="12">
        <v>9</v>
      </c>
      <c r="K33" s="12">
        <v>9</v>
      </c>
      <c r="L33" s="12">
        <v>4</v>
      </c>
      <c r="M33" s="12">
        <v>8</v>
      </c>
      <c r="N33" s="12"/>
    </row>
    <row r="34" spans="1:14" x14ac:dyDescent="0.25">
      <c r="A34" s="12">
        <v>6</v>
      </c>
      <c r="B34" s="12">
        <v>6</v>
      </c>
      <c r="C34" s="12">
        <v>4</v>
      </c>
      <c r="D34" s="12">
        <v>7</v>
      </c>
      <c r="E34" s="12">
        <v>8</v>
      </c>
      <c r="F34" s="12">
        <v>13</v>
      </c>
      <c r="G34" s="12">
        <v>9</v>
      </c>
      <c r="H34" s="12">
        <v>12</v>
      </c>
      <c r="I34" s="12"/>
      <c r="J34" s="12">
        <v>8</v>
      </c>
      <c r="K34" s="12">
        <v>6</v>
      </c>
      <c r="L34" s="12">
        <v>5</v>
      </c>
      <c r="M34" s="12">
        <v>9</v>
      </c>
      <c r="N34" s="12"/>
    </row>
    <row r="35" spans="1:14" x14ac:dyDescent="0.25">
      <c r="A35" s="12">
        <v>9</v>
      </c>
      <c r="B35" s="12">
        <v>5</v>
      </c>
      <c r="C35" s="12">
        <v>5</v>
      </c>
      <c r="D35" s="12">
        <v>6</v>
      </c>
      <c r="E35" s="12">
        <v>8</v>
      </c>
      <c r="F35" s="12">
        <v>19</v>
      </c>
      <c r="G35" s="12">
        <v>9</v>
      </c>
      <c r="H35" s="12">
        <v>11</v>
      </c>
      <c r="I35" s="12"/>
      <c r="J35" s="12">
        <v>6</v>
      </c>
      <c r="K35" s="12">
        <v>15</v>
      </c>
      <c r="L35" s="12">
        <v>5</v>
      </c>
      <c r="M35" s="12">
        <v>8</v>
      </c>
      <c r="N35" s="12"/>
    </row>
    <row r="36" spans="1:14" x14ac:dyDescent="0.25">
      <c r="A36" s="12">
        <v>9</v>
      </c>
      <c r="B36" s="12">
        <v>6</v>
      </c>
      <c r="C36" s="12">
        <v>9</v>
      </c>
      <c r="D36" s="12">
        <v>13</v>
      </c>
      <c r="E36" s="12">
        <v>8</v>
      </c>
      <c r="F36" s="12">
        <v>10</v>
      </c>
      <c r="G36" s="12">
        <v>14</v>
      </c>
      <c r="H36" s="12">
        <v>9</v>
      </c>
      <c r="I36" s="12"/>
      <c r="J36" s="12">
        <v>5</v>
      </c>
      <c r="K36" s="12">
        <v>8</v>
      </c>
      <c r="L36" s="12">
        <v>6</v>
      </c>
      <c r="M36" s="12">
        <v>5</v>
      </c>
      <c r="N36" s="12"/>
    </row>
    <row r="37" spans="1:14" x14ac:dyDescent="0.25">
      <c r="A37" s="12">
        <v>6</v>
      </c>
      <c r="B37" s="12">
        <v>7</v>
      </c>
      <c r="C37" s="12">
        <v>7</v>
      </c>
      <c r="D37" s="12">
        <v>11</v>
      </c>
      <c r="E37" s="12">
        <v>11</v>
      </c>
      <c r="F37" s="12">
        <v>16</v>
      </c>
      <c r="G37" s="12">
        <v>6</v>
      </c>
      <c r="H37" s="12">
        <v>9</v>
      </c>
      <c r="I37" s="12"/>
      <c r="J37" s="12">
        <v>9</v>
      </c>
      <c r="K37" s="12">
        <v>13</v>
      </c>
      <c r="L37" s="12">
        <v>4</v>
      </c>
      <c r="M37" s="12">
        <v>14</v>
      </c>
      <c r="N37" s="12"/>
    </row>
    <row r="38" spans="1:14" x14ac:dyDescent="0.25">
      <c r="A38" s="12">
        <v>6</v>
      </c>
      <c r="B38" s="12">
        <v>14</v>
      </c>
      <c r="C38" s="12">
        <v>5</v>
      </c>
      <c r="D38" s="12">
        <v>5</v>
      </c>
      <c r="E38" s="12">
        <v>8</v>
      </c>
      <c r="F38" s="12">
        <v>7</v>
      </c>
      <c r="G38" s="12">
        <v>11</v>
      </c>
      <c r="H38" s="12">
        <v>10</v>
      </c>
      <c r="I38" s="12"/>
      <c r="J38" s="12">
        <v>5</v>
      </c>
      <c r="K38" s="12">
        <v>11</v>
      </c>
      <c r="L38" s="12">
        <v>9</v>
      </c>
      <c r="M38" s="12">
        <v>7</v>
      </c>
      <c r="N38" s="12"/>
    </row>
    <row r="39" spans="1:14" x14ac:dyDescent="0.25">
      <c r="A39" s="12">
        <v>7</v>
      </c>
      <c r="B39" s="12">
        <v>9</v>
      </c>
      <c r="C39" s="12">
        <v>13</v>
      </c>
      <c r="D39" s="12">
        <v>6</v>
      </c>
      <c r="E39" s="12">
        <v>13</v>
      </c>
      <c r="F39" s="12">
        <v>5</v>
      </c>
      <c r="G39" s="12">
        <v>29</v>
      </c>
      <c r="H39" s="12">
        <v>13</v>
      </c>
      <c r="I39" s="12"/>
      <c r="J39" s="12">
        <v>9</v>
      </c>
      <c r="K39" s="12">
        <v>11</v>
      </c>
      <c r="L39" s="12">
        <v>4</v>
      </c>
      <c r="M39" s="12">
        <v>5</v>
      </c>
      <c r="N39" s="12"/>
    </row>
    <row r="40" spans="1:14" x14ac:dyDescent="0.25">
      <c r="A40" s="12">
        <v>11</v>
      </c>
      <c r="B40" s="12">
        <v>13</v>
      </c>
      <c r="C40" s="12">
        <v>5</v>
      </c>
      <c r="D40" s="12">
        <v>6</v>
      </c>
      <c r="E40" s="12">
        <v>6</v>
      </c>
      <c r="F40" s="12">
        <v>5</v>
      </c>
      <c r="G40" s="12">
        <v>13</v>
      </c>
      <c r="H40" s="12">
        <v>16</v>
      </c>
      <c r="I40" s="12"/>
      <c r="J40" s="12">
        <v>6</v>
      </c>
      <c r="K40" s="12">
        <v>6</v>
      </c>
      <c r="L40" s="12">
        <v>11</v>
      </c>
      <c r="M40" s="12">
        <v>9</v>
      </c>
      <c r="N40" s="12"/>
    </row>
    <row r="41" spans="1:14" x14ac:dyDescent="0.25">
      <c r="A41" s="12">
        <v>5</v>
      </c>
      <c r="B41" s="12">
        <v>10</v>
      </c>
      <c r="C41" s="12">
        <v>6</v>
      </c>
      <c r="D41" s="12">
        <v>5</v>
      </c>
      <c r="E41" s="12">
        <v>6</v>
      </c>
      <c r="F41" s="12">
        <v>9</v>
      </c>
      <c r="G41" s="12">
        <v>20</v>
      </c>
      <c r="H41" s="12">
        <v>17</v>
      </c>
      <c r="I41" s="12"/>
      <c r="J41" s="12">
        <v>4</v>
      </c>
      <c r="K41" s="12">
        <v>8</v>
      </c>
      <c r="L41" s="12">
        <v>6</v>
      </c>
      <c r="M41" s="12">
        <v>6</v>
      </c>
      <c r="N41" s="12"/>
    </row>
    <row r="42" spans="1:14" x14ac:dyDescent="0.25">
      <c r="A42" s="12">
        <v>9</v>
      </c>
      <c r="B42" s="12">
        <v>5</v>
      </c>
      <c r="C42" s="12">
        <v>6</v>
      </c>
      <c r="D42" s="12">
        <v>7</v>
      </c>
      <c r="E42" s="12">
        <v>5</v>
      </c>
      <c r="F42" s="12">
        <v>6</v>
      </c>
      <c r="G42" s="12">
        <v>8</v>
      </c>
      <c r="H42" s="12">
        <v>14</v>
      </c>
      <c r="I42" s="12"/>
      <c r="J42" s="12">
        <v>6</v>
      </c>
      <c r="K42" s="12">
        <v>9</v>
      </c>
      <c r="L42" s="12">
        <v>7</v>
      </c>
      <c r="M42" s="12">
        <v>8</v>
      </c>
      <c r="N42" s="12"/>
    </row>
    <row r="43" spans="1:14" x14ac:dyDescent="0.25">
      <c r="A43" s="12">
        <v>11</v>
      </c>
      <c r="B43" s="12">
        <v>10</v>
      </c>
      <c r="C43" s="12">
        <v>15</v>
      </c>
      <c r="D43" s="12">
        <v>14</v>
      </c>
      <c r="E43" s="12">
        <v>8</v>
      </c>
      <c r="F43" s="12">
        <v>14</v>
      </c>
      <c r="G43" s="12">
        <v>13</v>
      </c>
      <c r="H43" s="12">
        <v>10</v>
      </c>
      <c r="I43" s="12"/>
      <c r="J43" s="12">
        <v>13</v>
      </c>
      <c r="K43" s="12">
        <v>9</v>
      </c>
      <c r="L43" s="12">
        <v>8</v>
      </c>
      <c r="M43" s="12">
        <v>8</v>
      </c>
      <c r="N43" s="12"/>
    </row>
    <row r="44" spans="1:14" x14ac:dyDescent="0.25">
      <c r="A44" s="12">
        <v>8</v>
      </c>
      <c r="B44" s="12">
        <v>11</v>
      </c>
      <c r="C44" s="12">
        <v>8</v>
      </c>
      <c r="D44" s="12">
        <v>20</v>
      </c>
      <c r="E44" s="12">
        <v>16</v>
      </c>
      <c r="F44" s="12">
        <v>20</v>
      </c>
      <c r="G44" s="12">
        <v>5</v>
      </c>
      <c r="H44" s="12">
        <v>13</v>
      </c>
      <c r="I44" s="12"/>
      <c r="J44" s="12">
        <v>11</v>
      </c>
      <c r="K44" s="12">
        <v>14</v>
      </c>
      <c r="L44" s="12">
        <v>11</v>
      </c>
      <c r="M44" s="12">
        <v>13</v>
      </c>
      <c r="N44" s="12"/>
    </row>
    <row r="45" spans="1:14" x14ac:dyDescent="0.25">
      <c r="A45" s="12">
        <v>8</v>
      </c>
      <c r="B45" s="12">
        <v>11</v>
      </c>
      <c r="C45" s="12">
        <v>7</v>
      </c>
      <c r="D45" s="12">
        <v>6</v>
      </c>
      <c r="E45" s="12">
        <v>11</v>
      </c>
      <c r="F45" s="12">
        <v>8</v>
      </c>
      <c r="G45" s="12">
        <v>11</v>
      </c>
      <c r="H45" s="12">
        <v>9</v>
      </c>
      <c r="I45" s="12"/>
      <c r="J45" s="12">
        <v>7</v>
      </c>
      <c r="K45" s="12">
        <v>9</v>
      </c>
      <c r="L45" s="12">
        <v>9</v>
      </c>
      <c r="M45" s="12">
        <v>7</v>
      </c>
      <c r="N45" s="12"/>
    </row>
    <row r="46" spans="1:14" x14ac:dyDescent="0.25">
      <c r="A46" s="12">
        <v>11</v>
      </c>
      <c r="B46" s="12">
        <v>8</v>
      </c>
      <c r="C46" s="12">
        <v>11</v>
      </c>
      <c r="D46" s="12">
        <v>5</v>
      </c>
      <c r="E46" s="12">
        <v>10</v>
      </c>
      <c r="F46" s="12">
        <v>5</v>
      </c>
      <c r="G46" s="12">
        <v>11</v>
      </c>
      <c r="H46" s="12">
        <v>15</v>
      </c>
      <c r="I46" s="12"/>
      <c r="J46" s="12">
        <v>9</v>
      </c>
      <c r="K46" s="12">
        <v>10</v>
      </c>
      <c r="L46" s="12">
        <v>5</v>
      </c>
      <c r="M46" s="12">
        <v>9</v>
      </c>
      <c r="N46" s="12"/>
    </row>
    <row r="47" spans="1:14" x14ac:dyDescent="0.25">
      <c r="A47" s="12">
        <v>7</v>
      </c>
      <c r="B47" s="12">
        <v>15</v>
      </c>
      <c r="C47" s="12">
        <v>6</v>
      </c>
      <c r="D47" s="12">
        <v>7</v>
      </c>
      <c r="E47" s="12">
        <v>5</v>
      </c>
      <c r="F47" s="12">
        <v>6</v>
      </c>
      <c r="G47" s="12">
        <v>15</v>
      </c>
      <c r="H47" s="12">
        <v>18</v>
      </c>
      <c r="I47" s="12"/>
      <c r="J47" s="12">
        <v>15</v>
      </c>
      <c r="K47" s="12">
        <v>5</v>
      </c>
      <c r="L47" s="12">
        <v>9</v>
      </c>
      <c r="M47" s="12">
        <v>7</v>
      </c>
      <c r="N47" s="12"/>
    </row>
    <row r="48" spans="1:14" x14ac:dyDescent="0.25">
      <c r="A48" s="12">
        <v>3</v>
      </c>
      <c r="B48" s="12">
        <v>9</v>
      </c>
      <c r="C48" s="12">
        <v>4</v>
      </c>
      <c r="D48" s="12">
        <v>5</v>
      </c>
      <c r="E48" s="12">
        <v>5</v>
      </c>
      <c r="F48" s="12">
        <v>8</v>
      </c>
      <c r="G48" s="12">
        <v>16</v>
      </c>
      <c r="H48" s="12">
        <v>16</v>
      </c>
      <c r="I48" s="12"/>
      <c r="J48" s="12">
        <v>5</v>
      </c>
      <c r="K48" s="12">
        <v>5</v>
      </c>
      <c r="L48" s="12">
        <v>7</v>
      </c>
      <c r="M48" s="12">
        <v>5</v>
      </c>
      <c r="N48" s="12"/>
    </row>
    <row r="49" spans="1:14" x14ac:dyDescent="0.25">
      <c r="A49" s="12">
        <v>14</v>
      </c>
      <c r="B49" s="12">
        <v>6</v>
      </c>
      <c r="C49" s="12">
        <v>6</v>
      </c>
      <c r="D49" s="12">
        <v>5</v>
      </c>
      <c r="E49" s="12">
        <v>5</v>
      </c>
      <c r="F49" s="12">
        <v>13</v>
      </c>
      <c r="G49" s="12">
        <v>8</v>
      </c>
      <c r="H49" s="12">
        <v>13</v>
      </c>
      <c r="I49" s="12"/>
      <c r="J49" s="12">
        <v>10</v>
      </c>
      <c r="K49" s="12">
        <v>6</v>
      </c>
      <c r="L49" s="12">
        <v>6</v>
      </c>
      <c r="M49" s="12">
        <v>9</v>
      </c>
      <c r="N49" s="12"/>
    </row>
    <row r="50" spans="1:14" x14ac:dyDescent="0.25">
      <c r="A50" s="12">
        <v>10</v>
      </c>
      <c r="B50" s="12">
        <v>11</v>
      </c>
      <c r="C50" s="12">
        <v>11</v>
      </c>
      <c r="D50" s="12">
        <v>15</v>
      </c>
      <c r="E50" s="12">
        <v>14</v>
      </c>
      <c r="F50" s="12">
        <v>9</v>
      </c>
      <c r="G50" s="12">
        <v>10</v>
      </c>
      <c r="H50" s="12">
        <v>25</v>
      </c>
      <c r="I50" s="12"/>
      <c r="J50" s="12">
        <v>14</v>
      </c>
      <c r="K50" s="12">
        <v>6</v>
      </c>
      <c r="L50" s="12">
        <v>9</v>
      </c>
      <c r="M50" s="12">
        <v>8</v>
      </c>
      <c r="N50" s="12"/>
    </row>
    <row r="51" spans="1:14" x14ac:dyDescent="0.25">
      <c r="A51" s="12">
        <v>13</v>
      </c>
      <c r="B51" s="12">
        <v>8</v>
      </c>
      <c r="C51" s="12">
        <v>8</v>
      </c>
      <c r="D51" s="12">
        <v>9</v>
      </c>
      <c r="E51" s="12">
        <v>12</v>
      </c>
      <c r="F51" s="12">
        <v>21</v>
      </c>
      <c r="G51" s="12">
        <v>6</v>
      </c>
      <c r="H51" s="12">
        <v>13</v>
      </c>
      <c r="I51" s="12"/>
      <c r="J51" s="12">
        <v>13</v>
      </c>
      <c r="K51" s="12">
        <v>13</v>
      </c>
      <c r="L51" s="12">
        <v>10</v>
      </c>
      <c r="M51" s="12">
        <v>14</v>
      </c>
      <c r="N51" s="12"/>
    </row>
    <row r="52" spans="1:14" x14ac:dyDescent="0.25">
      <c r="A52" s="12">
        <v>10</v>
      </c>
      <c r="B52" s="12">
        <v>11</v>
      </c>
      <c r="C52" s="12">
        <v>6</v>
      </c>
      <c r="D52" s="12">
        <v>5</v>
      </c>
      <c r="E52" s="12">
        <v>6</v>
      </c>
      <c r="F52" s="12">
        <v>9</v>
      </c>
      <c r="G52" s="12">
        <v>4</v>
      </c>
      <c r="H52" s="12">
        <v>11</v>
      </c>
      <c r="I52" s="12"/>
      <c r="J52" s="12">
        <v>7</v>
      </c>
      <c r="K52" s="12">
        <v>9</v>
      </c>
      <c r="L52" s="12">
        <v>10</v>
      </c>
      <c r="M52" s="12">
        <v>5</v>
      </c>
      <c r="N52" s="12"/>
    </row>
    <row r="53" spans="1:14" x14ac:dyDescent="0.25">
      <c r="A53" s="12">
        <v>9</v>
      </c>
      <c r="B53" s="12">
        <v>8</v>
      </c>
      <c r="C53" s="12">
        <v>10</v>
      </c>
      <c r="D53" s="12">
        <v>5</v>
      </c>
      <c r="E53" s="12">
        <v>8</v>
      </c>
      <c r="F53" s="12">
        <v>5</v>
      </c>
      <c r="G53" s="12">
        <v>13</v>
      </c>
      <c r="H53" s="12">
        <v>13</v>
      </c>
      <c r="I53" s="12"/>
      <c r="J53" s="12">
        <v>11</v>
      </c>
      <c r="K53" s="12">
        <v>10</v>
      </c>
      <c r="L53" s="12">
        <v>5</v>
      </c>
      <c r="M53" s="12">
        <v>6</v>
      </c>
      <c r="N53" s="12"/>
    </row>
    <row r="54" spans="1:14" x14ac:dyDescent="0.25">
      <c r="A54" s="12">
        <v>5</v>
      </c>
      <c r="B54" s="12">
        <v>9</v>
      </c>
      <c r="C54" s="12">
        <v>6</v>
      </c>
      <c r="D54" s="12">
        <v>6</v>
      </c>
      <c r="E54" s="12">
        <v>5</v>
      </c>
      <c r="F54" s="12">
        <v>8</v>
      </c>
      <c r="G54" s="12">
        <v>15</v>
      </c>
      <c r="H54" s="12">
        <v>16</v>
      </c>
      <c r="I54" s="12"/>
      <c r="J54" s="12">
        <v>9</v>
      </c>
      <c r="K54" s="12">
        <v>8</v>
      </c>
      <c r="L54" s="12">
        <v>10</v>
      </c>
      <c r="M54" s="12">
        <v>5</v>
      </c>
      <c r="N54" s="12"/>
    </row>
    <row r="55" spans="1:14" x14ac:dyDescent="0.25">
      <c r="A55" s="12">
        <v>4</v>
      </c>
      <c r="B55" s="12">
        <v>6</v>
      </c>
      <c r="C55" s="12">
        <v>8</v>
      </c>
      <c r="D55" s="12">
        <v>7</v>
      </c>
      <c r="E55" s="12">
        <v>5</v>
      </c>
      <c r="F55" s="12">
        <v>5</v>
      </c>
      <c r="G55" s="12">
        <v>11</v>
      </c>
      <c r="H55" s="12">
        <v>17</v>
      </c>
      <c r="I55" s="12"/>
      <c r="J55" s="12">
        <v>5</v>
      </c>
      <c r="K55" s="12">
        <v>5</v>
      </c>
      <c r="L55" s="12">
        <v>8</v>
      </c>
      <c r="M55" s="12">
        <v>6</v>
      </c>
      <c r="N55" s="12"/>
    </row>
    <row r="56" spans="1:14" x14ac:dyDescent="0.25">
      <c r="A56" s="12">
        <v>9</v>
      </c>
      <c r="B56" s="12">
        <v>6</v>
      </c>
      <c r="C56" s="12">
        <v>5</v>
      </c>
      <c r="D56" s="12">
        <v>10</v>
      </c>
      <c r="E56" s="12">
        <v>13</v>
      </c>
      <c r="F56" s="12">
        <v>13</v>
      </c>
      <c r="G56" s="12">
        <v>11</v>
      </c>
      <c r="H56" s="12">
        <v>14</v>
      </c>
      <c r="I56" s="12"/>
      <c r="J56" s="12">
        <v>10</v>
      </c>
      <c r="K56" s="12">
        <v>8</v>
      </c>
      <c r="L56" s="12">
        <v>8</v>
      </c>
      <c r="M56" s="12">
        <v>9</v>
      </c>
      <c r="N56" s="12"/>
    </row>
    <row r="57" spans="1:14" x14ac:dyDescent="0.25">
      <c r="A57" s="12">
        <v>6</v>
      </c>
      <c r="B57" s="12">
        <v>5</v>
      </c>
      <c r="C57" s="12">
        <v>13</v>
      </c>
      <c r="D57" s="12">
        <v>16</v>
      </c>
      <c r="E57" s="12">
        <v>8</v>
      </c>
      <c r="F57" s="12">
        <v>10</v>
      </c>
      <c r="G57" s="12">
        <v>11</v>
      </c>
      <c r="H57" s="12">
        <v>13</v>
      </c>
      <c r="I57" s="12"/>
      <c r="J57" s="12">
        <v>15</v>
      </c>
      <c r="K57" s="12">
        <v>5</v>
      </c>
      <c r="L57" s="12">
        <v>9</v>
      </c>
      <c r="M57" s="12">
        <v>16</v>
      </c>
      <c r="N57" s="12"/>
    </row>
    <row r="58" spans="1:14" x14ac:dyDescent="0.25">
      <c r="A58" s="12">
        <v>21</v>
      </c>
      <c r="B58" s="12">
        <v>10</v>
      </c>
      <c r="C58" s="12">
        <v>7</v>
      </c>
      <c r="D58" s="12">
        <v>18</v>
      </c>
      <c r="E58" s="12">
        <v>12</v>
      </c>
      <c r="F58" s="12">
        <v>24</v>
      </c>
      <c r="G58" s="12">
        <v>7</v>
      </c>
      <c r="H58" s="12">
        <v>8</v>
      </c>
      <c r="I58" s="12"/>
      <c r="J58" s="12">
        <v>15</v>
      </c>
      <c r="K58" s="12">
        <v>15</v>
      </c>
      <c r="L58" s="12">
        <v>10</v>
      </c>
      <c r="M58" s="12">
        <v>15</v>
      </c>
      <c r="N58" s="12"/>
    </row>
    <row r="59" spans="1:14" x14ac:dyDescent="0.25">
      <c r="A59" s="12">
        <v>9</v>
      </c>
      <c r="B59" s="12">
        <v>4</v>
      </c>
      <c r="C59" s="12">
        <v>9</v>
      </c>
      <c r="D59" s="12">
        <v>8</v>
      </c>
      <c r="E59" s="12">
        <v>9</v>
      </c>
      <c r="F59" s="12">
        <v>9</v>
      </c>
      <c r="G59" s="12">
        <v>9</v>
      </c>
      <c r="H59" s="12">
        <v>11</v>
      </c>
      <c r="I59" s="12"/>
      <c r="J59" s="12">
        <v>9</v>
      </c>
      <c r="K59" s="12">
        <v>15</v>
      </c>
      <c r="L59" s="12">
        <v>8</v>
      </c>
      <c r="M59" s="12">
        <v>8</v>
      </c>
      <c r="N59" s="12"/>
    </row>
    <row r="60" spans="1:14" x14ac:dyDescent="0.25">
      <c r="A60" s="12">
        <v>9</v>
      </c>
      <c r="B60" s="12">
        <v>9</v>
      </c>
      <c r="C60" s="12">
        <v>6</v>
      </c>
      <c r="D60" s="12">
        <v>8</v>
      </c>
      <c r="E60" s="12">
        <v>9</v>
      </c>
      <c r="F60" s="12">
        <v>5</v>
      </c>
      <c r="G60" s="12">
        <v>14</v>
      </c>
      <c r="H60" s="12">
        <v>13</v>
      </c>
      <c r="I60" s="12"/>
      <c r="J60" s="12">
        <v>8</v>
      </c>
      <c r="K60" s="12">
        <v>5</v>
      </c>
      <c r="L60" s="12">
        <v>4</v>
      </c>
      <c r="M60" s="12">
        <v>13</v>
      </c>
      <c r="N60" s="12"/>
    </row>
    <row r="61" spans="1:14" x14ac:dyDescent="0.25">
      <c r="A61" s="12">
        <v>10</v>
      </c>
      <c r="B61" s="12">
        <v>9</v>
      </c>
      <c r="C61" s="12">
        <v>6</v>
      </c>
      <c r="D61" s="12">
        <v>6</v>
      </c>
      <c r="E61" s="12">
        <v>5</v>
      </c>
      <c r="F61" s="12">
        <v>11</v>
      </c>
      <c r="G61" s="12">
        <v>16</v>
      </c>
      <c r="H61" s="12">
        <v>20</v>
      </c>
      <c r="I61" s="12"/>
      <c r="J61" s="12">
        <v>13</v>
      </c>
      <c r="K61" s="12">
        <v>6</v>
      </c>
      <c r="L61" s="12">
        <v>9</v>
      </c>
      <c r="M61" s="12">
        <v>5</v>
      </c>
      <c r="N61" s="12"/>
    </row>
    <row r="62" spans="1:14" x14ac:dyDescent="0.25">
      <c r="A62" s="12">
        <v>13</v>
      </c>
      <c r="B62" s="12">
        <v>6</v>
      </c>
      <c r="C62" s="12">
        <v>8</v>
      </c>
      <c r="D62" s="12">
        <v>6</v>
      </c>
      <c r="E62" s="12">
        <v>5</v>
      </c>
      <c r="F62" s="12">
        <v>8</v>
      </c>
      <c r="G62" s="12">
        <v>14</v>
      </c>
      <c r="H62" s="12">
        <v>21</v>
      </c>
      <c r="I62" s="12"/>
      <c r="J62" s="12">
        <v>6</v>
      </c>
      <c r="K62" s="12">
        <v>8</v>
      </c>
      <c r="L62" s="12">
        <v>7</v>
      </c>
      <c r="M62" s="12">
        <v>4</v>
      </c>
      <c r="N62" s="12"/>
    </row>
    <row r="63" spans="1:14" x14ac:dyDescent="0.25">
      <c r="A63" s="12">
        <v>11</v>
      </c>
      <c r="B63" s="12">
        <v>6</v>
      </c>
      <c r="C63" s="12">
        <v>5</v>
      </c>
      <c r="D63" s="12">
        <v>9</v>
      </c>
      <c r="E63" s="12">
        <v>14</v>
      </c>
      <c r="F63" s="12">
        <v>10</v>
      </c>
      <c r="G63" s="12">
        <v>8</v>
      </c>
      <c r="H63" s="12">
        <v>11</v>
      </c>
      <c r="I63" s="12"/>
      <c r="J63" s="12">
        <v>6</v>
      </c>
      <c r="K63" s="12">
        <v>9</v>
      </c>
      <c r="L63" s="12">
        <v>9</v>
      </c>
      <c r="M63" s="12">
        <v>11</v>
      </c>
      <c r="N63" s="12"/>
    </row>
    <row r="64" spans="1:14" x14ac:dyDescent="0.25">
      <c r="A64" s="12">
        <v>9</v>
      </c>
      <c r="B64" s="12">
        <v>8</v>
      </c>
      <c r="C64" s="12">
        <v>19</v>
      </c>
      <c r="D64" s="12">
        <v>16</v>
      </c>
      <c r="E64" s="12">
        <v>13</v>
      </c>
      <c r="F64" s="12">
        <v>8</v>
      </c>
      <c r="G64" s="12">
        <v>6</v>
      </c>
      <c r="H64" s="12">
        <v>9</v>
      </c>
      <c r="I64" s="12"/>
      <c r="J64" s="12">
        <v>10</v>
      </c>
      <c r="K64" s="12">
        <v>16</v>
      </c>
      <c r="L64" s="12">
        <v>10</v>
      </c>
      <c r="M64" s="12">
        <v>15</v>
      </c>
      <c r="N64" s="12"/>
    </row>
    <row r="65" spans="1:14" x14ac:dyDescent="0.25">
      <c r="A65" s="12">
        <v>14</v>
      </c>
      <c r="B65" s="12">
        <v>11</v>
      </c>
      <c r="C65" s="12">
        <v>8</v>
      </c>
      <c r="D65" s="12">
        <v>10</v>
      </c>
      <c r="E65" s="12">
        <v>12</v>
      </c>
      <c r="F65" s="12">
        <v>14</v>
      </c>
      <c r="G65" s="12">
        <v>6</v>
      </c>
      <c r="H65" s="12">
        <v>10</v>
      </c>
      <c r="I65" s="12"/>
      <c r="J65" s="12">
        <v>13</v>
      </c>
      <c r="K65" s="12">
        <v>18</v>
      </c>
      <c r="L65" s="12">
        <v>10</v>
      </c>
      <c r="M65" s="12">
        <v>6</v>
      </c>
      <c r="N65" s="12"/>
    </row>
    <row r="66" spans="1:14" x14ac:dyDescent="0.25">
      <c r="A66" s="12">
        <v>5</v>
      </c>
      <c r="B66" s="12">
        <v>11</v>
      </c>
      <c r="C66" s="12">
        <v>5</v>
      </c>
      <c r="D66" s="12">
        <v>5</v>
      </c>
      <c r="E66" s="12">
        <v>8</v>
      </c>
      <c r="F66" s="12">
        <v>9</v>
      </c>
      <c r="G66" s="12">
        <v>25</v>
      </c>
      <c r="H66" s="12">
        <v>21</v>
      </c>
      <c r="I66" s="12"/>
      <c r="J66" s="12">
        <v>7</v>
      </c>
      <c r="K66" s="12">
        <v>15</v>
      </c>
      <c r="L66" s="12">
        <v>14</v>
      </c>
      <c r="M66" s="12">
        <v>10</v>
      </c>
      <c r="N66" s="12"/>
    </row>
    <row r="67" spans="1:14" x14ac:dyDescent="0.25">
      <c r="A67" s="12">
        <v>9</v>
      </c>
      <c r="B67" s="12">
        <v>5</v>
      </c>
      <c r="C67" s="12">
        <v>12</v>
      </c>
      <c r="D67" s="12">
        <v>5</v>
      </c>
      <c r="E67" s="12">
        <v>5</v>
      </c>
      <c r="F67" s="12">
        <v>5</v>
      </c>
      <c r="G67" s="12">
        <v>8</v>
      </c>
      <c r="H67" s="12">
        <v>9</v>
      </c>
      <c r="I67" s="12"/>
      <c r="J67" s="12">
        <v>8</v>
      </c>
      <c r="K67" s="12">
        <v>5</v>
      </c>
      <c r="L67" s="12">
        <v>6</v>
      </c>
      <c r="M67" s="12">
        <v>4</v>
      </c>
      <c r="N67" s="12"/>
    </row>
    <row r="68" spans="1:14" x14ac:dyDescent="0.25">
      <c r="A68" s="12">
        <v>5</v>
      </c>
      <c r="B68" s="12">
        <v>5</v>
      </c>
      <c r="C68" s="12">
        <v>5</v>
      </c>
      <c r="D68" s="12">
        <v>5</v>
      </c>
      <c r="E68" s="12">
        <v>5</v>
      </c>
      <c r="F68" s="12">
        <v>5</v>
      </c>
      <c r="G68" s="12">
        <v>18</v>
      </c>
      <c r="H68" s="12">
        <v>42</v>
      </c>
      <c r="I68" s="12"/>
      <c r="J68" s="12">
        <v>12</v>
      </c>
      <c r="K68" s="12">
        <v>5</v>
      </c>
      <c r="L68" s="12">
        <v>13</v>
      </c>
      <c r="M68" s="12">
        <v>6</v>
      </c>
      <c r="N68" s="12"/>
    </row>
    <row r="69" spans="1:14" x14ac:dyDescent="0.25">
      <c r="A69" s="12">
        <v>8</v>
      </c>
      <c r="B69" s="12">
        <v>5</v>
      </c>
      <c r="C69" s="12">
        <v>8</v>
      </c>
      <c r="D69" s="12">
        <v>5</v>
      </c>
      <c r="E69" s="12">
        <v>5</v>
      </c>
      <c r="F69" s="12">
        <v>8</v>
      </c>
      <c r="G69" s="12">
        <v>13</v>
      </c>
      <c r="H69" s="12">
        <v>18</v>
      </c>
      <c r="I69" s="12"/>
      <c r="J69" s="12">
        <v>6</v>
      </c>
      <c r="K69" s="12">
        <v>5</v>
      </c>
      <c r="L69" s="12">
        <v>6</v>
      </c>
      <c r="M69" s="12">
        <v>9</v>
      </c>
      <c r="N69" s="12"/>
    </row>
    <row r="70" spans="1:14" x14ac:dyDescent="0.25">
      <c r="A70" s="12">
        <v>8</v>
      </c>
      <c r="B70" s="12">
        <v>6</v>
      </c>
      <c r="C70" s="12">
        <v>5</v>
      </c>
      <c r="D70" s="12">
        <v>6</v>
      </c>
      <c r="E70" s="12">
        <v>9</v>
      </c>
      <c r="F70" s="12">
        <v>10</v>
      </c>
      <c r="G70" s="12">
        <v>10</v>
      </c>
      <c r="H70" s="12">
        <v>11</v>
      </c>
      <c r="I70" s="12"/>
      <c r="J70" s="12">
        <v>11</v>
      </c>
      <c r="K70" s="12">
        <v>10</v>
      </c>
      <c r="L70" s="12">
        <v>5</v>
      </c>
      <c r="M70" s="12">
        <v>5</v>
      </c>
      <c r="N70" s="12"/>
    </row>
    <row r="71" spans="1:14" x14ac:dyDescent="0.25">
      <c r="A71" s="12">
        <v>13</v>
      </c>
      <c r="B71" s="12">
        <v>5</v>
      </c>
      <c r="C71" s="12">
        <v>10</v>
      </c>
      <c r="D71" s="12">
        <v>13</v>
      </c>
      <c r="E71" s="12">
        <v>16</v>
      </c>
      <c r="F71" s="12">
        <v>9</v>
      </c>
      <c r="G71" s="12">
        <v>6</v>
      </c>
      <c r="H71" s="12">
        <v>15</v>
      </c>
      <c r="I71" s="12"/>
      <c r="J71" s="12">
        <v>13</v>
      </c>
      <c r="K71" s="12">
        <v>16</v>
      </c>
      <c r="L71" s="12">
        <v>12</v>
      </c>
      <c r="M71" s="12">
        <v>9</v>
      </c>
      <c r="N71" s="12"/>
    </row>
    <row r="72" spans="1:14" x14ac:dyDescent="0.25">
      <c r="A72" s="12">
        <v>10</v>
      </c>
      <c r="B72" s="12">
        <v>14</v>
      </c>
      <c r="C72" s="12">
        <v>8</v>
      </c>
      <c r="D72" s="12">
        <v>6</v>
      </c>
      <c r="E72" s="12">
        <v>15</v>
      </c>
      <c r="F72" s="12">
        <v>16</v>
      </c>
      <c r="G72" s="12">
        <v>7</v>
      </c>
      <c r="H72" s="12">
        <v>6</v>
      </c>
      <c r="I72" s="12"/>
      <c r="J72" s="12">
        <v>11</v>
      </c>
      <c r="K72" s="12">
        <v>18</v>
      </c>
      <c r="L72" s="12">
        <v>9</v>
      </c>
      <c r="M72" s="12">
        <v>11</v>
      </c>
      <c r="N72" s="12"/>
    </row>
    <row r="73" spans="1:14" x14ac:dyDescent="0.25">
      <c r="A73" s="12">
        <v>5</v>
      </c>
      <c r="B73" s="12">
        <v>11</v>
      </c>
      <c r="C73" s="12">
        <v>9</v>
      </c>
      <c r="D73" s="12">
        <v>5</v>
      </c>
      <c r="E73" s="12">
        <v>5</v>
      </c>
      <c r="F73" s="12">
        <v>6</v>
      </c>
      <c r="G73" s="12">
        <v>7</v>
      </c>
      <c r="H73" s="12">
        <v>11</v>
      </c>
      <c r="I73" s="12"/>
      <c r="J73" s="12">
        <v>6</v>
      </c>
      <c r="K73" s="12">
        <v>11</v>
      </c>
      <c r="L73" s="12">
        <v>13</v>
      </c>
      <c r="M73" s="12">
        <v>5</v>
      </c>
      <c r="N73" s="12"/>
    </row>
    <row r="74" spans="1:14" x14ac:dyDescent="0.25">
      <c r="A74" s="12">
        <v>7</v>
      </c>
      <c r="B74" s="12">
        <v>5</v>
      </c>
      <c r="C74" s="12">
        <v>11</v>
      </c>
      <c r="D74" s="12">
        <v>5</v>
      </c>
      <c r="E74" s="12">
        <v>5</v>
      </c>
      <c r="F74" s="12">
        <v>5</v>
      </c>
      <c r="G74" s="12">
        <v>10</v>
      </c>
      <c r="H74" s="12">
        <v>11</v>
      </c>
      <c r="I74" s="12"/>
      <c r="J74" s="12">
        <v>8</v>
      </c>
      <c r="K74" s="12">
        <v>6</v>
      </c>
      <c r="L74" s="12">
        <v>5</v>
      </c>
      <c r="M74" s="12">
        <v>25</v>
      </c>
      <c r="N74" s="12"/>
    </row>
    <row r="75" spans="1:14" x14ac:dyDescent="0.25">
      <c r="A75" s="12">
        <v>5</v>
      </c>
      <c r="B75" s="12">
        <v>5</v>
      </c>
      <c r="C75" s="12">
        <v>5</v>
      </c>
      <c r="D75" s="12">
        <v>6</v>
      </c>
      <c r="E75" s="12">
        <v>5</v>
      </c>
      <c r="F75" s="12">
        <v>6</v>
      </c>
      <c r="G75" s="12">
        <v>16</v>
      </c>
      <c r="H75" s="12">
        <v>22</v>
      </c>
      <c r="I75" s="12"/>
      <c r="J75" s="12">
        <v>7</v>
      </c>
      <c r="K75" s="12">
        <v>4</v>
      </c>
      <c r="L75" s="12">
        <v>6</v>
      </c>
      <c r="M75" s="12">
        <v>8</v>
      </c>
      <c r="N75" s="12"/>
    </row>
    <row r="76" spans="1:14" x14ac:dyDescent="0.25">
      <c r="A76" s="12">
        <v>8</v>
      </c>
      <c r="B76" s="12">
        <v>5</v>
      </c>
      <c r="C76" s="12">
        <v>8</v>
      </c>
      <c r="D76" s="12">
        <v>5</v>
      </c>
      <c r="E76" s="12">
        <v>5</v>
      </c>
      <c r="F76" s="12">
        <v>6</v>
      </c>
      <c r="G76" s="12">
        <v>11</v>
      </c>
      <c r="H76" s="12">
        <v>26</v>
      </c>
      <c r="I76" s="12"/>
      <c r="J76" s="12">
        <v>5</v>
      </c>
      <c r="K76" s="12">
        <v>9</v>
      </c>
      <c r="L76" s="12">
        <v>5</v>
      </c>
      <c r="M76" s="12">
        <v>6</v>
      </c>
      <c r="N76" s="12"/>
    </row>
    <row r="77" spans="1:14" x14ac:dyDescent="0.25">
      <c r="A77" s="12">
        <v>5</v>
      </c>
      <c r="B77" s="12">
        <v>5</v>
      </c>
      <c r="C77" s="12">
        <v>6</v>
      </c>
      <c r="D77" s="12">
        <v>5</v>
      </c>
      <c r="E77" s="12">
        <v>5</v>
      </c>
      <c r="F77" s="12">
        <v>5</v>
      </c>
      <c r="G77" s="12">
        <v>14</v>
      </c>
      <c r="H77" s="12">
        <v>8</v>
      </c>
      <c r="I77" s="12"/>
      <c r="J77" s="12">
        <v>9</v>
      </c>
      <c r="K77" s="12">
        <v>9</v>
      </c>
      <c r="L77" s="12">
        <v>4</v>
      </c>
      <c r="M77" s="12">
        <v>5</v>
      </c>
      <c r="N77" s="12"/>
    </row>
    <row r="78" spans="1:14" x14ac:dyDescent="0.25">
      <c r="A78" s="12">
        <v>13</v>
      </c>
      <c r="B78" s="12">
        <v>6</v>
      </c>
      <c r="C78" s="12">
        <v>6</v>
      </c>
      <c r="D78" s="12">
        <v>11</v>
      </c>
      <c r="E78" s="12">
        <v>10</v>
      </c>
      <c r="F78" s="12">
        <v>8</v>
      </c>
      <c r="G78" s="12">
        <v>6</v>
      </c>
      <c r="H78" s="12">
        <v>24</v>
      </c>
      <c r="I78" s="12"/>
      <c r="J78" s="12">
        <v>15</v>
      </c>
      <c r="K78" s="12">
        <v>9</v>
      </c>
      <c r="L78" s="12">
        <v>8</v>
      </c>
      <c r="M78" s="12">
        <v>9</v>
      </c>
      <c r="N78" s="12"/>
    </row>
    <row r="79" spans="1:14" x14ac:dyDescent="0.25">
      <c r="A79" s="12">
        <v>11</v>
      </c>
      <c r="B79" s="12">
        <v>13</v>
      </c>
      <c r="C79" s="12">
        <v>10</v>
      </c>
      <c r="D79" s="12">
        <v>15</v>
      </c>
      <c r="E79" s="12">
        <v>18</v>
      </c>
      <c r="F79" s="12">
        <v>15</v>
      </c>
      <c r="G79" s="12">
        <v>6</v>
      </c>
      <c r="H79" s="12">
        <v>8</v>
      </c>
      <c r="I79" s="12"/>
      <c r="J79" s="12">
        <v>11</v>
      </c>
      <c r="K79" s="12">
        <v>8</v>
      </c>
      <c r="L79" s="12">
        <v>13</v>
      </c>
      <c r="M79" s="12">
        <v>30</v>
      </c>
      <c r="N79" s="12"/>
    </row>
    <row r="80" spans="1:14" x14ac:dyDescent="0.25">
      <c r="A80" s="12">
        <v>10</v>
      </c>
      <c r="B80" s="12">
        <v>9</v>
      </c>
      <c r="C80" s="12">
        <v>5</v>
      </c>
      <c r="D80" s="12">
        <v>5</v>
      </c>
      <c r="E80" s="12">
        <v>9</v>
      </c>
      <c r="F80" s="12">
        <v>8</v>
      </c>
      <c r="G80" s="12">
        <v>7</v>
      </c>
      <c r="H80" s="12">
        <v>11</v>
      </c>
      <c r="I80" s="12"/>
      <c r="J80" s="12">
        <v>11</v>
      </c>
      <c r="K80" s="12">
        <v>6</v>
      </c>
      <c r="L80" s="12">
        <v>16</v>
      </c>
      <c r="M80" s="12">
        <v>9</v>
      </c>
      <c r="N80" s="12"/>
    </row>
    <row r="81" spans="1:14" x14ac:dyDescent="0.25">
      <c r="A81" s="12">
        <v>5</v>
      </c>
      <c r="B81" s="12">
        <v>8</v>
      </c>
      <c r="C81" s="12">
        <v>8</v>
      </c>
      <c r="D81" s="12">
        <v>4</v>
      </c>
      <c r="E81" s="12">
        <v>5</v>
      </c>
      <c r="F81" s="12">
        <v>7</v>
      </c>
      <c r="G81" s="12">
        <v>9</v>
      </c>
      <c r="H81" s="12">
        <v>8</v>
      </c>
      <c r="I81" s="12"/>
      <c r="J81" s="12">
        <v>10</v>
      </c>
      <c r="K81" s="12">
        <v>10</v>
      </c>
      <c r="L81" s="12">
        <v>6</v>
      </c>
      <c r="M81" s="12">
        <v>8</v>
      </c>
      <c r="N81" s="12"/>
    </row>
    <row r="82" spans="1:14" x14ac:dyDescent="0.25">
      <c r="A82" s="12">
        <v>9</v>
      </c>
      <c r="B82" s="12">
        <v>5</v>
      </c>
      <c r="C82" s="12">
        <v>8</v>
      </c>
      <c r="D82" s="12">
        <v>5</v>
      </c>
      <c r="E82" s="12">
        <v>5</v>
      </c>
      <c r="F82" s="12">
        <v>6</v>
      </c>
      <c r="G82" s="12">
        <v>13</v>
      </c>
      <c r="H82" s="12">
        <v>19</v>
      </c>
      <c r="I82" s="12"/>
      <c r="J82" s="12">
        <v>5</v>
      </c>
      <c r="K82" s="12">
        <v>6</v>
      </c>
      <c r="L82" s="12">
        <v>6</v>
      </c>
      <c r="M82" s="12">
        <v>9</v>
      </c>
      <c r="N82" s="12"/>
    </row>
    <row r="83" spans="1:14" x14ac:dyDescent="0.25">
      <c r="A83" s="12">
        <v>6</v>
      </c>
      <c r="B83" s="12">
        <v>5</v>
      </c>
      <c r="C83" s="12">
        <v>5</v>
      </c>
      <c r="D83" s="12">
        <v>5</v>
      </c>
      <c r="E83" s="12">
        <v>5</v>
      </c>
      <c r="F83" s="12">
        <v>6</v>
      </c>
      <c r="G83" s="12">
        <v>14</v>
      </c>
      <c r="H83" s="12">
        <v>22</v>
      </c>
      <c r="I83" s="12"/>
      <c r="J83" s="12">
        <v>4</v>
      </c>
      <c r="K83" s="12">
        <v>5</v>
      </c>
      <c r="L83" s="12">
        <v>10</v>
      </c>
      <c r="M83" s="12">
        <v>5</v>
      </c>
      <c r="N83" s="12"/>
    </row>
    <row r="84" spans="1:14" x14ac:dyDescent="0.25">
      <c r="A84" s="12">
        <v>11</v>
      </c>
      <c r="B84" s="12">
        <v>5</v>
      </c>
      <c r="C84" s="12">
        <v>5</v>
      </c>
      <c r="D84" s="12">
        <v>7</v>
      </c>
      <c r="E84" s="12">
        <v>5</v>
      </c>
      <c r="F84" s="12">
        <v>5</v>
      </c>
      <c r="G84" s="12">
        <v>15</v>
      </c>
      <c r="H84" s="12">
        <v>9</v>
      </c>
      <c r="I84" s="12"/>
      <c r="J84" s="12">
        <v>6</v>
      </c>
      <c r="K84" s="12">
        <v>6</v>
      </c>
      <c r="L84" s="12">
        <v>5</v>
      </c>
      <c r="M84" s="12">
        <v>8</v>
      </c>
      <c r="N84" s="12"/>
    </row>
    <row r="85" spans="1:14" x14ac:dyDescent="0.25">
      <c r="A85" s="12">
        <v>9</v>
      </c>
      <c r="B85" s="12">
        <v>4</v>
      </c>
      <c r="C85" s="12">
        <v>5</v>
      </c>
      <c r="D85" s="12">
        <v>8</v>
      </c>
      <c r="E85" s="12">
        <v>8</v>
      </c>
      <c r="F85" s="12">
        <v>9</v>
      </c>
      <c r="G85" s="12">
        <v>6</v>
      </c>
      <c r="H85" s="12">
        <v>28</v>
      </c>
      <c r="I85" s="12"/>
      <c r="J85" s="12">
        <v>11</v>
      </c>
      <c r="K85" s="12">
        <v>20</v>
      </c>
      <c r="L85" s="12">
        <v>6</v>
      </c>
      <c r="M85" s="12">
        <v>16</v>
      </c>
      <c r="N85" s="12"/>
    </row>
    <row r="86" spans="1:14" x14ac:dyDescent="0.25">
      <c r="A86" s="12">
        <v>8</v>
      </c>
      <c r="B86" s="12">
        <v>9</v>
      </c>
      <c r="C86" s="12">
        <v>12</v>
      </c>
      <c r="D86" s="12">
        <v>9</v>
      </c>
      <c r="E86" s="12">
        <v>14</v>
      </c>
      <c r="F86" s="12">
        <v>18</v>
      </c>
      <c r="G86" s="12">
        <v>9</v>
      </c>
      <c r="H86" s="12">
        <v>14</v>
      </c>
      <c r="I86" s="12"/>
      <c r="J86" s="12">
        <v>14</v>
      </c>
      <c r="K86" s="12">
        <v>16</v>
      </c>
      <c r="L86" s="12">
        <v>23</v>
      </c>
      <c r="M86" s="12">
        <v>18</v>
      </c>
      <c r="N86" s="12"/>
    </row>
    <row r="87" spans="1:14" x14ac:dyDescent="0.25">
      <c r="A87" s="12">
        <v>10</v>
      </c>
      <c r="B87" s="12">
        <v>8</v>
      </c>
      <c r="C87" s="12">
        <v>5</v>
      </c>
      <c r="D87" s="12">
        <v>6</v>
      </c>
      <c r="E87" s="12">
        <v>9</v>
      </c>
      <c r="F87" s="12">
        <v>5</v>
      </c>
      <c r="G87" s="12">
        <v>5</v>
      </c>
      <c r="H87" s="12">
        <v>16</v>
      </c>
      <c r="I87" s="12"/>
      <c r="J87" s="12">
        <v>9</v>
      </c>
      <c r="K87" s="12">
        <v>10</v>
      </c>
      <c r="L87" s="12">
        <v>11</v>
      </c>
      <c r="M87" s="12">
        <v>9</v>
      </c>
      <c r="N87" s="12"/>
    </row>
    <row r="88" spans="1:14" x14ac:dyDescent="0.25">
      <c r="A88" s="12">
        <v>6</v>
      </c>
      <c r="B88" s="12">
        <v>8</v>
      </c>
      <c r="C88" s="12">
        <v>5</v>
      </c>
      <c r="D88" s="12">
        <v>4</v>
      </c>
      <c r="E88" s="12">
        <v>5</v>
      </c>
      <c r="F88" s="12">
        <v>8</v>
      </c>
      <c r="G88" s="12">
        <v>18</v>
      </c>
      <c r="H88" s="12">
        <v>14</v>
      </c>
      <c r="I88" s="12"/>
      <c r="J88" s="12">
        <v>10</v>
      </c>
      <c r="K88" s="12">
        <v>6</v>
      </c>
      <c r="L88" s="12">
        <v>5</v>
      </c>
      <c r="M88" s="12">
        <v>5</v>
      </c>
      <c r="N88" s="12"/>
    </row>
    <row r="89" spans="1:14" x14ac:dyDescent="0.25">
      <c r="A89" s="12">
        <v>5</v>
      </c>
      <c r="B89" s="12">
        <v>5</v>
      </c>
      <c r="C89" s="12">
        <v>5</v>
      </c>
      <c r="D89" s="12">
        <v>5</v>
      </c>
      <c r="E89" s="12">
        <v>5</v>
      </c>
      <c r="F89" s="12">
        <v>7</v>
      </c>
      <c r="G89" s="12">
        <v>19</v>
      </c>
      <c r="H89" s="12">
        <v>17</v>
      </c>
      <c r="I89" s="12"/>
      <c r="J89" s="12">
        <v>5</v>
      </c>
      <c r="K89" s="12">
        <v>10</v>
      </c>
      <c r="L89" s="12">
        <v>10</v>
      </c>
      <c r="M89" s="12">
        <v>10</v>
      </c>
      <c r="N89" s="12"/>
    </row>
    <row r="90" spans="1:14" x14ac:dyDescent="0.25">
      <c r="A90" s="12">
        <v>11</v>
      </c>
      <c r="B90" s="12">
        <v>5</v>
      </c>
      <c r="C90" s="12">
        <v>5</v>
      </c>
      <c r="D90" s="12">
        <v>5</v>
      </c>
      <c r="E90" s="12">
        <v>8</v>
      </c>
      <c r="F90" s="12">
        <v>5</v>
      </c>
      <c r="G90" s="12">
        <v>8</v>
      </c>
      <c r="H90" s="12">
        <v>24</v>
      </c>
      <c r="I90" s="12"/>
      <c r="J90" s="12">
        <v>5</v>
      </c>
      <c r="K90" s="12">
        <v>5</v>
      </c>
      <c r="L90" s="12">
        <v>5</v>
      </c>
      <c r="M90" s="12">
        <v>8</v>
      </c>
      <c r="N90" s="12"/>
    </row>
    <row r="91" spans="1:14" x14ac:dyDescent="0.25">
      <c r="A91" s="12">
        <v>5</v>
      </c>
      <c r="B91" s="12">
        <v>6</v>
      </c>
      <c r="C91" s="12">
        <v>5</v>
      </c>
      <c r="D91" s="12">
        <v>5</v>
      </c>
      <c r="E91" s="12">
        <v>5</v>
      </c>
      <c r="F91" s="12">
        <v>8</v>
      </c>
      <c r="G91" s="12">
        <v>10</v>
      </c>
      <c r="H91" s="12">
        <v>12</v>
      </c>
      <c r="I91" s="12"/>
      <c r="J91" s="12">
        <v>6</v>
      </c>
      <c r="K91" s="12">
        <v>11</v>
      </c>
      <c r="L91" s="12">
        <v>6</v>
      </c>
      <c r="M91" s="12">
        <v>5</v>
      </c>
      <c r="N91" s="12"/>
    </row>
    <row r="92" spans="1:14" x14ac:dyDescent="0.25">
      <c r="A92" s="12">
        <v>13</v>
      </c>
      <c r="B92" s="12">
        <v>5</v>
      </c>
      <c r="C92" s="12">
        <v>5</v>
      </c>
      <c r="D92" s="12">
        <v>9</v>
      </c>
      <c r="E92" s="12">
        <v>9</v>
      </c>
      <c r="F92" s="12">
        <v>11</v>
      </c>
      <c r="G92" s="12">
        <v>9</v>
      </c>
      <c r="H92" s="12">
        <v>30</v>
      </c>
      <c r="I92" s="12"/>
      <c r="J92" s="12">
        <v>5</v>
      </c>
      <c r="K92" s="12">
        <v>25</v>
      </c>
      <c r="L92" s="12">
        <v>8</v>
      </c>
      <c r="M92" s="12">
        <v>5</v>
      </c>
      <c r="N92" s="12"/>
    </row>
    <row r="93" spans="1:14" x14ac:dyDescent="0.25">
      <c r="A93" s="12">
        <v>14</v>
      </c>
      <c r="B93" s="12">
        <v>6</v>
      </c>
      <c r="C93" s="12">
        <v>7</v>
      </c>
      <c r="D93" s="12">
        <v>10</v>
      </c>
      <c r="E93" s="12">
        <v>16</v>
      </c>
      <c r="F93" s="12">
        <v>21</v>
      </c>
      <c r="G93" s="12">
        <v>9</v>
      </c>
      <c r="H93" s="12">
        <v>11</v>
      </c>
      <c r="I93" s="12"/>
      <c r="J93" s="12">
        <v>11</v>
      </c>
      <c r="K93" s="12">
        <v>16</v>
      </c>
      <c r="L93" s="12">
        <v>14</v>
      </c>
      <c r="M93" s="12">
        <v>14</v>
      </c>
      <c r="N93" s="12"/>
    </row>
    <row r="94" spans="1:14" x14ac:dyDescent="0.25">
      <c r="A94" s="12">
        <v>5</v>
      </c>
      <c r="B94" s="12">
        <v>8</v>
      </c>
      <c r="C94" s="12">
        <v>5</v>
      </c>
      <c r="D94" s="12">
        <v>6</v>
      </c>
      <c r="E94" s="12">
        <v>9</v>
      </c>
      <c r="F94" s="12">
        <v>16</v>
      </c>
      <c r="G94" s="12">
        <v>7</v>
      </c>
      <c r="H94" s="12">
        <v>14</v>
      </c>
      <c r="I94" s="12"/>
      <c r="J94" s="12">
        <v>10</v>
      </c>
      <c r="K94" s="12">
        <v>6</v>
      </c>
      <c r="L94" s="12">
        <v>6</v>
      </c>
      <c r="M94" s="12">
        <v>29</v>
      </c>
      <c r="N94" s="12"/>
    </row>
    <row r="95" spans="1:14" x14ac:dyDescent="0.25">
      <c r="A95" s="12">
        <v>7</v>
      </c>
      <c r="B95" s="12">
        <v>5</v>
      </c>
      <c r="C95" s="12">
        <v>6</v>
      </c>
      <c r="D95" s="12">
        <v>5</v>
      </c>
      <c r="E95" s="12">
        <v>5</v>
      </c>
      <c r="F95" s="12">
        <v>17</v>
      </c>
      <c r="G95" s="12">
        <v>10</v>
      </c>
      <c r="H95" s="12">
        <v>14</v>
      </c>
      <c r="I95" s="12"/>
      <c r="J95" s="12">
        <v>7</v>
      </c>
      <c r="K95" s="12">
        <v>5</v>
      </c>
      <c r="L95" s="12">
        <v>5</v>
      </c>
      <c r="M95" s="12">
        <v>5</v>
      </c>
      <c r="N95" s="12"/>
    </row>
    <row r="96" spans="1:14" x14ac:dyDescent="0.25">
      <c r="A96" s="12">
        <v>6</v>
      </c>
      <c r="B96" s="12">
        <v>6</v>
      </c>
      <c r="C96" s="12">
        <v>8</v>
      </c>
      <c r="D96" s="12">
        <v>5</v>
      </c>
      <c r="E96" s="12">
        <v>5</v>
      </c>
      <c r="F96" s="12">
        <v>8</v>
      </c>
      <c r="G96" s="12">
        <v>16</v>
      </c>
      <c r="H96" s="12">
        <v>12</v>
      </c>
      <c r="I96" s="12"/>
      <c r="J96" s="12">
        <v>6</v>
      </c>
      <c r="K96" s="12">
        <v>5</v>
      </c>
      <c r="L96" s="12">
        <v>5</v>
      </c>
      <c r="M96" s="12">
        <v>6</v>
      </c>
      <c r="N96" s="12"/>
    </row>
    <row r="97" spans="1:14" x14ac:dyDescent="0.25">
      <c r="A97" s="12">
        <v>5</v>
      </c>
      <c r="B97" s="12">
        <v>8</v>
      </c>
      <c r="C97" s="12">
        <v>5</v>
      </c>
      <c r="D97" s="12">
        <v>11</v>
      </c>
      <c r="E97" s="12">
        <v>8</v>
      </c>
      <c r="F97" s="12">
        <v>6</v>
      </c>
      <c r="G97" s="12">
        <v>16</v>
      </c>
      <c r="H97" s="12">
        <v>20</v>
      </c>
      <c r="I97" s="12"/>
      <c r="J97" s="12">
        <v>5</v>
      </c>
      <c r="K97" s="12">
        <v>6</v>
      </c>
      <c r="L97" s="12">
        <v>5</v>
      </c>
      <c r="M97" s="12">
        <v>5</v>
      </c>
      <c r="N97" s="12"/>
    </row>
    <row r="98" spans="1:14" x14ac:dyDescent="0.25">
      <c r="A98" s="12">
        <v>5</v>
      </c>
      <c r="B98" s="12">
        <v>8</v>
      </c>
      <c r="C98" s="12">
        <v>6</v>
      </c>
      <c r="D98" s="12">
        <v>6</v>
      </c>
      <c r="E98" s="12">
        <v>5</v>
      </c>
      <c r="F98" s="12">
        <v>11</v>
      </c>
      <c r="G98" s="12">
        <v>6</v>
      </c>
      <c r="H98" s="12">
        <v>12</v>
      </c>
      <c r="I98" s="12"/>
      <c r="J98" s="12">
        <v>6</v>
      </c>
      <c r="K98" s="12">
        <v>10</v>
      </c>
      <c r="L98" s="12">
        <v>5</v>
      </c>
      <c r="M98" s="12">
        <v>13</v>
      </c>
      <c r="N98" s="12"/>
    </row>
    <row r="99" spans="1:14" x14ac:dyDescent="0.25">
      <c r="A99" s="12">
        <v>7</v>
      </c>
      <c r="B99" s="12">
        <v>5</v>
      </c>
      <c r="C99" s="12">
        <v>6</v>
      </c>
      <c r="D99" s="12">
        <v>5</v>
      </c>
      <c r="E99" s="12">
        <v>8</v>
      </c>
      <c r="F99" s="12">
        <v>10</v>
      </c>
      <c r="G99" s="12">
        <v>8</v>
      </c>
      <c r="H99" s="12">
        <v>23</v>
      </c>
      <c r="I99" s="12"/>
      <c r="J99" s="12">
        <v>10</v>
      </c>
      <c r="K99" s="12">
        <v>8</v>
      </c>
      <c r="L99" s="12">
        <v>10</v>
      </c>
      <c r="M99" s="12">
        <v>9</v>
      </c>
      <c r="N99" s="12"/>
    </row>
    <row r="100" spans="1:14" x14ac:dyDescent="0.25">
      <c r="A100" s="12">
        <v>5</v>
      </c>
      <c r="B100" s="12">
        <v>6</v>
      </c>
      <c r="C100" s="12">
        <v>5</v>
      </c>
      <c r="D100" s="12">
        <v>5</v>
      </c>
      <c r="E100" s="12">
        <v>10</v>
      </c>
      <c r="F100" s="12">
        <v>5</v>
      </c>
      <c r="G100" s="12">
        <v>15</v>
      </c>
      <c r="H100" s="12">
        <v>9</v>
      </c>
      <c r="I100" s="12"/>
      <c r="J100" s="12">
        <v>0</v>
      </c>
      <c r="K100" s="12">
        <v>5</v>
      </c>
      <c r="L100" s="12">
        <v>0</v>
      </c>
      <c r="M100" s="12">
        <v>0</v>
      </c>
      <c r="N100" s="12"/>
    </row>
    <row r="101" spans="1:14" x14ac:dyDescent="0.25">
      <c r="A101" s="12">
        <v>0</v>
      </c>
      <c r="B101" s="12">
        <v>5</v>
      </c>
      <c r="C101" s="12">
        <v>5</v>
      </c>
      <c r="D101" s="12">
        <v>0</v>
      </c>
      <c r="E101" s="12">
        <v>10</v>
      </c>
      <c r="F101" s="12">
        <v>5</v>
      </c>
      <c r="G101" s="12">
        <v>9</v>
      </c>
      <c r="H101" s="12">
        <v>10</v>
      </c>
      <c r="I101" s="12"/>
      <c r="J101" s="12">
        <v>0</v>
      </c>
      <c r="K101" s="12">
        <v>0</v>
      </c>
      <c r="L101" s="12">
        <v>0</v>
      </c>
      <c r="M101" s="12">
        <v>0</v>
      </c>
      <c r="N101" s="12"/>
    </row>
    <row r="102" spans="1:14" x14ac:dyDescent="0.25">
      <c r="A102" s="12">
        <v>0</v>
      </c>
      <c r="B102" s="12">
        <v>5</v>
      </c>
      <c r="C102" s="12">
        <v>0</v>
      </c>
      <c r="D102" s="12">
        <v>0</v>
      </c>
      <c r="E102" s="12">
        <v>0</v>
      </c>
      <c r="F102" s="12">
        <v>5</v>
      </c>
      <c r="G102" s="12">
        <v>9</v>
      </c>
      <c r="H102" s="12">
        <v>14</v>
      </c>
      <c r="I102" s="12"/>
      <c r="J102" s="12">
        <v>0</v>
      </c>
      <c r="K102" s="12">
        <v>0</v>
      </c>
      <c r="L102" s="12">
        <v>0</v>
      </c>
      <c r="M102" s="12">
        <v>0</v>
      </c>
      <c r="N102" s="12"/>
    </row>
    <row r="103" spans="1:14" x14ac:dyDescent="0.25">
      <c r="A103" s="12">
        <v>0</v>
      </c>
      <c r="B103" s="12">
        <v>0</v>
      </c>
      <c r="C103" s="12">
        <v>0</v>
      </c>
      <c r="D103" s="12">
        <v>0</v>
      </c>
      <c r="E103" s="12">
        <v>0</v>
      </c>
      <c r="F103" s="12">
        <v>0</v>
      </c>
      <c r="G103" s="12">
        <v>5</v>
      </c>
      <c r="H103" s="12">
        <v>13</v>
      </c>
      <c r="I103" s="12"/>
      <c r="J103" s="12">
        <v>0</v>
      </c>
      <c r="K103" s="12">
        <v>0</v>
      </c>
      <c r="L103" s="12">
        <v>0</v>
      </c>
      <c r="M103" s="12">
        <v>0</v>
      </c>
      <c r="N103" s="12"/>
    </row>
    <row r="104" spans="1:14" x14ac:dyDescent="0.25">
      <c r="A104" s="12">
        <v>0</v>
      </c>
      <c r="B104" s="12">
        <v>0</v>
      </c>
      <c r="C104" s="12">
        <v>0</v>
      </c>
      <c r="D104" s="12">
        <v>0</v>
      </c>
      <c r="E104" s="12">
        <v>0</v>
      </c>
      <c r="F104" s="12">
        <v>0</v>
      </c>
      <c r="G104" s="12">
        <v>5</v>
      </c>
      <c r="H104" s="12">
        <v>5</v>
      </c>
      <c r="I104" s="12"/>
      <c r="J104" s="12">
        <v>0</v>
      </c>
      <c r="K104" s="12">
        <v>0</v>
      </c>
      <c r="L104" s="12">
        <v>0</v>
      </c>
      <c r="M104" s="12">
        <v>0</v>
      </c>
      <c r="N104" s="12"/>
    </row>
    <row r="105" spans="1:14" x14ac:dyDescent="0.25">
      <c r="A105" s="12">
        <v>0</v>
      </c>
      <c r="B105" s="12">
        <v>0</v>
      </c>
      <c r="C105" s="12">
        <v>0</v>
      </c>
      <c r="D105" s="12">
        <v>0</v>
      </c>
      <c r="E105" s="12">
        <v>0</v>
      </c>
      <c r="F105" s="12">
        <v>0</v>
      </c>
      <c r="G105" s="12">
        <v>5</v>
      </c>
      <c r="H105" s="12">
        <v>0</v>
      </c>
      <c r="I105" s="12"/>
      <c r="J105" s="12">
        <v>0</v>
      </c>
      <c r="K105" s="12">
        <v>0</v>
      </c>
      <c r="L105" s="12">
        <v>0</v>
      </c>
      <c r="M105" s="12">
        <v>0</v>
      </c>
      <c r="N105" s="12"/>
    </row>
    <row r="106" spans="1:14" x14ac:dyDescent="0.25">
      <c r="A106" s="12">
        <v>0</v>
      </c>
      <c r="B106" s="12">
        <v>0</v>
      </c>
      <c r="C106" s="12">
        <v>0</v>
      </c>
      <c r="D106" s="12">
        <v>0</v>
      </c>
      <c r="E106" s="12">
        <v>0</v>
      </c>
      <c r="F106" s="12">
        <v>0</v>
      </c>
      <c r="G106" s="12">
        <v>0</v>
      </c>
      <c r="H106" s="12">
        <v>0</v>
      </c>
      <c r="I106" s="12"/>
      <c r="J106" s="12">
        <v>0</v>
      </c>
      <c r="K106" s="12">
        <v>0</v>
      </c>
      <c r="L106" s="12">
        <v>0</v>
      </c>
      <c r="M106" s="12">
        <v>0</v>
      </c>
      <c r="N106" s="12"/>
    </row>
    <row r="107" spans="1:14" x14ac:dyDescent="0.25">
      <c r="A107" s="12">
        <v>0</v>
      </c>
      <c r="B107" s="12">
        <v>0</v>
      </c>
      <c r="C107" s="12">
        <v>0</v>
      </c>
      <c r="D107" s="12">
        <v>0</v>
      </c>
      <c r="E107" s="12">
        <v>0</v>
      </c>
      <c r="F107" s="12">
        <v>0</v>
      </c>
      <c r="G107" s="12">
        <v>0</v>
      </c>
      <c r="H107" s="12">
        <v>0</v>
      </c>
      <c r="I107" s="12"/>
      <c r="J107" s="12">
        <v>0</v>
      </c>
      <c r="K107" s="12">
        <v>0</v>
      </c>
      <c r="L107" s="12">
        <v>0</v>
      </c>
      <c r="M107" s="12">
        <v>0</v>
      </c>
      <c r="N107" s="12"/>
    </row>
    <row r="108" spans="1:14" x14ac:dyDescent="0.25">
      <c r="A108" s="12">
        <v>0</v>
      </c>
      <c r="B108" s="12">
        <v>0</v>
      </c>
      <c r="C108" s="12">
        <v>0</v>
      </c>
      <c r="D108" s="12">
        <v>0</v>
      </c>
      <c r="E108" s="12">
        <v>0</v>
      </c>
      <c r="F108" s="12">
        <v>0</v>
      </c>
      <c r="G108" s="12">
        <v>0</v>
      </c>
      <c r="H108" s="12">
        <v>0</v>
      </c>
      <c r="I108" s="12"/>
      <c r="J108" s="12">
        <v>0</v>
      </c>
      <c r="K108" s="12">
        <v>0</v>
      </c>
      <c r="L108" s="12">
        <v>0</v>
      </c>
      <c r="M108" s="12">
        <v>0</v>
      </c>
      <c r="N108" s="12"/>
    </row>
    <row r="109" spans="1:14" x14ac:dyDescent="0.25">
      <c r="A109" s="12">
        <v>0</v>
      </c>
      <c r="B109" s="12">
        <v>0</v>
      </c>
      <c r="C109" s="12">
        <v>0</v>
      </c>
      <c r="D109" s="12">
        <v>0</v>
      </c>
      <c r="E109" s="12">
        <v>0</v>
      </c>
      <c r="F109" s="12">
        <v>0</v>
      </c>
      <c r="G109" s="12">
        <v>0</v>
      </c>
      <c r="H109" s="12">
        <v>0</v>
      </c>
      <c r="I109" s="12"/>
      <c r="J109" s="12">
        <v>0</v>
      </c>
      <c r="K109" s="12">
        <v>0</v>
      </c>
      <c r="L109" s="12">
        <v>0</v>
      </c>
      <c r="M109" s="12">
        <v>0</v>
      </c>
      <c r="N109" s="12"/>
    </row>
    <row r="110" spans="1:14" x14ac:dyDescent="0.25">
      <c r="A110" s="12">
        <v>0</v>
      </c>
      <c r="B110" s="12">
        <v>0</v>
      </c>
      <c r="C110" s="12">
        <v>0</v>
      </c>
      <c r="D110" s="12">
        <v>0</v>
      </c>
      <c r="E110" s="12">
        <v>0</v>
      </c>
      <c r="F110" s="12">
        <v>0</v>
      </c>
      <c r="G110" s="12">
        <v>0</v>
      </c>
      <c r="H110" s="12">
        <v>0</v>
      </c>
      <c r="I110" s="12"/>
      <c r="J110" s="12">
        <v>0</v>
      </c>
      <c r="K110" s="12">
        <v>0</v>
      </c>
      <c r="L110" s="12">
        <v>0</v>
      </c>
      <c r="M110" s="12">
        <v>0</v>
      </c>
      <c r="N110" s="12"/>
    </row>
    <row r="111" spans="1:14" x14ac:dyDescent="0.25">
      <c r="A111" s="12">
        <v>0</v>
      </c>
      <c r="B111" s="12">
        <v>0</v>
      </c>
      <c r="C111" s="12">
        <v>0</v>
      </c>
      <c r="D111" s="12">
        <v>0</v>
      </c>
      <c r="E111" s="12">
        <v>0</v>
      </c>
      <c r="F111" s="12">
        <v>0</v>
      </c>
      <c r="G111" s="12">
        <v>0</v>
      </c>
      <c r="H111" s="12">
        <v>0</v>
      </c>
      <c r="I111" s="12"/>
      <c r="J111" s="12">
        <v>0</v>
      </c>
      <c r="K111" s="12">
        <v>0</v>
      </c>
      <c r="L111" s="12">
        <v>0</v>
      </c>
      <c r="M111" s="12">
        <v>0</v>
      </c>
      <c r="N111" s="12"/>
    </row>
    <row r="112" spans="1:14" x14ac:dyDescent="0.25">
      <c r="A112" s="12">
        <v>0</v>
      </c>
      <c r="B112" s="12">
        <v>0</v>
      </c>
      <c r="C112" s="12">
        <v>0</v>
      </c>
      <c r="D112" s="12">
        <v>0</v>
      </c>
      <c r="E112" s="12">
        <v>0</v>
      </c>
      <c r="F112" s="12">
        <v>0</v>
      </c>
      <c r="G112" s="12">
        <v>0</v>
      </c>
      <c r="H112" s="12">
        <v>0</v>
      </c>
      <c r="I112" s="12"/>
      <c r="J112" s="12">
        <v>0</v>
      </c>
      <c r="K112" s="12">
        <v>0</v>
      </c>
      <c r="L112" s="12">
        <v>0</v>
      </c>
      <c r="M112" s="12">
        <v>0</v>
      </c>
      <c r="N112" s="12"/>
    </row>
    <row r="113" spans="1:14" x14ac:dyDescent="0.25">
      <c r="A113" s="12">
        <v>0</v>
      </c>
      <c r="B113" s="12">
        <v>0</v>
      </c>
      <c r="C113" s="12">
        <v>0</v>
      </c>
      <c r="D113" s="12">
        <v>0</v>
      </c>
      <c r="E113" s="12">
        <v>0</v>
      </c>
      <c r="F113" s="12">
        <v>0</v>
      </c>
      <c r="G113" s="12">
        <v>0</v>
      </c>
      <c r="H113" s="12">
        <v>0</v>
      </c>
      <c r="I113" s="12"/>
      <c r="J113" s="12">
        <v>0</v>
      </c>
      <c r="K113" s="12">
        <v>0</v>
      </c>
      <c r="L113" s="12">
        <v>0</v>
      </c>
      <c r="M113" s="12">
        <v>0</v>
      </c>
      <c r="N113" s="12"/>
    </row>
    <row r="114" spans="1:14" x14ac:dyDescent="0.25">
      <c r="A114" s="12">
        <v>0</v>
      </c>
      <c r="B114" s="12">
        <v>0</v>
      </c>
      <c r="C114" s="12">
        <v>0</v>
      </c>
      <c r="D114" s="12">
        <v>0</v>
      </c>
      <c r="E114" s="12">
        <v>0</v>
      </c>
      <c r="F114" s="12">
        <v>0</v>
      </c>
      <c r="G114" s="12">
        <v>0</v>
      </c>
      <c r="H114" s="12">
        <v>0</v>
      </c>
      <c r="I114" s="12"/>
      <c r="J114" s="12">
        <v>0</v>
      </c>
      <c r="K114" s="12">
        <v>0</v>
      </c>
      <c r="L114" s="12">
        <v>0</v>
      </c>
      <c r="M114" s="12">
        <v>0</v>
      </c>
      <c r="N114" s="12"/>
    </row>
    <row r="115" spans="1:14" x14ac:dyDescent="0.25">
      <c r="A115" s="12">
        <v>0</v>
      </c>
      <c r="B115" s="12">
        <v>0</v>
      </c>
      <c r="C115" s="12">
        <v>0</v>
      </c>
      <c r="D115" s="12">
        <v>0</v>
      </c>
      <c r="E115" s="12">
        <v>0</v>
      </c>
      <c r="F115" s="12">
        <v>0</v>
      </c>
      <c r="G115" s="12">
        <v>0</v>
      </c>
      <c r="H115" s="12">
        <v>0</v>
      </c>
      <c r="I115" s="12"/>
      <c r="J115" s="12">
        <v>0</v>
      </c>
      <c r="K115" s="12">
        <v>0</v>
      </c>
      <c r="L115" s="12">
        <v>0</v>
      </c>
      <c r="M115" s="12">
        <v>0</v>
      </c>
      <c r="N115" s="12"/>
    </row>
    <row r="116" spans="1:14" x14ac:dyDescent="0.25">
      <c r="A116" s="12">
        <v>0</v>
      </c>
      <c r="B116" s="12">
        <v>0</v>
      </c>
      <c r="C116" s="12">
        <v>0</v>
      </c>
      <c r="D116" s="12">
        <v>0</v>
      </c>
      <c r="E116" s="12">
        <v>0</v>
      </c>
      <c r="F116" s="12">
        <v>0</v>
      </c>
      <c r="G116" s="12">
        <v>0</v>
      </c>
      <c r="H116" s="12">
        <v>0</v>
      </c>
      <c r="I116" s="12"/>
      <c r="J116" s="12">
        <v>0</v>
      </c>
      <c r="K116" s="12">
        <v>0</v>
      </c>
      <c r="L116" s="12">
        <v>0</v>
      </c>
      <c r="M116" s="12">
        <v>0</v>
      </c>
      <c r="N116" s="12"/>
    </row>
    <row r="117" spans="1:14" x14ac:dyDescent="0.25">
      <c r="A117" s="12">
        <v>0</v>
      </c>
      <c r="B117" s="12">
        <v>0</v>
      </c>
      <c r="C117" s="12">
        <v>0</v>
      </c>
      <c r="D117" s="12">
        <v>0</v>
      </c>
      <c r="E117" s="12">
        <v>0</v>
      </c>
      <c r="F117" s="12">
        <v>0</v>
      </c>
      <c r="G117" s="12">
        <v>0</v>
      </c>
      <c r="H117" s="12">
        <v>0</v>
      </c>
      <c r="I117" s="12"/>
      <c r="J117" s="12">
        <v>0</v>
      </c>
      <c r="K117" s="12">
        <v>0</v>
      </c>
      <c r="L117" s="12">
        <v>0</v>
      </c>
      <c r="M117" s="12">
        <v>0</v>
      </c>
      <c r="N117" s="12"/>
    </row>
    <row r="118" spans="1:14" x14ac:dyDescent="0.25">
      <c r="A118" s="12">
        <v>0</v>
      </c>
      <c r="B118" s="12">
        <v>0</v>
      </c>
      <c r="C118" s="12">
        <v>0</v>
      </c>
      <c r="D118" s="12">
        <v>0</v>
      </c>
      <c r="E118" s="12">
        <v>0</v>
      </c>
      <c r="F118" s="12">
        <v>0</v>
      </c>
      <c r="G118" s="12">
        <v>0</v>
      </c>
      <c r="H118" s="12">
        <v>0</v>
      </c>
      <c r="I118" s="12"/>
      <c r="J118" s="12">
        <v>0</v>
      </c>
      <c r="K118" s="12">
        <v>0</v>
      </c>
      <c r="L118" s="12">
        <v>0</v>
      </c>
      <c r="M118" s="12">
        <v>0</v>
      </c>
      <c r="N118" s="12"/>
    </row>
    <row r="119" spans="1:14" x14ac:dyDescent="0.25">
      <c r="A119" s="12">
        <v>0</v>
      </c>
      <c r="B119" s="12">
        <v>0</v>
      </c>
      <c r="C119" s="12">
        <v>0</v>
      </c>
      <c r="D119" s="12">
        <v>0</v>
      </c>
      <c r="E119" s="12">
        <v>0</v>
      </c>
      <c r="F119" s="12">
        <v>0</v>
      </c>
      <c r="G119" s="12">
        <v>0</v>
      </c>
      <c r="H119" s="12">
        <v>0</v>
      </c>
      <c r="I119" s="12"/>
      <c r="J119" s="12">
        <v>0</v>
      </c>
      <c r="K119" s="12">
        <v>0</v>
      </c>
      <c r="L119" s="12">
        <v>0</v>
      </c>
      <c r="M119" s="12">
        <v>0</v>
      </c>
      <c r="N119" s="12"/>
    </row>
    <row r="120" spans="1:14" x14ac:dyDescent="0.25">
      <c r="A120" s="12">
        <v>0</v>
      </c>
      <c r="B120" s="12">
        <v>0</v>
      </c>
      <c r="C120" s="12">
        <v>0</v>
      </c>
      <c r="D120" s="12">
        <v>0</v>
      </c>
      <c r="E120" s="12">
        <v>0</v>
      </c>
      <c r="F120" s="12">
        <v>0</v>
      </c>
      <c r="G120" s="12">
        <v>0</v>
      </c>
      <c r="H120" s="12">
        <v>0</v>
      </c>
      <c r="I120" s="12"/>
      <c r="J120" s="12">
        <v>0</v>
      </c>
      <c r="K120" s="12">
        <v>0</v>
      </c>
      <c r="L120" s="12">
        <v>0</v>
      </c>
      <c r="M120" s="12">
        <v>0</v>
      </c>
      <c r="N120" s="12"/>
    </row>
    <row r="121" spans="1:14" x14ac:dyDescent="0.25">
      <c r="A121" s="12">
        <v>0</v>
      </c>
      <c r="B121" s="12">
        <v>0</v>
      </c>
      <c r="C121" s="12">
        <v>0</v>
      </c>
      <c r="D121" s="12">
        <v>0</v>
      </c>
      <c r="E121" s="12">
        <v>0</v>
      </c>
      <c r="F121" s="12">
        <v>0</v>
      </c>
      <c r="G121" s="12">
        <v>0</v>
      </c>
      <c r="H121" s="12">
        <v>0</v>
      </c>
      <c r="I121" s="12"/>
      <c r="J121" s="12">
        <v>0</v>
      </c>
      <c r="K121" s="12">
        <v>0</v>
      </c>
      <c r="L121" s="12">
        <v>0</v>
      </c>
      <c r="M121" s="12">
        <v>0</v>
      </c>
      <c r="N121" s="12"/>
    </row>
    <row r="122" spans="1:14" x14ac:dyDescent="0.25">
      <c r="A122" s="12">
        <v>0</v>
      </c>
      <c r="B122" s="12">
        <v>0</v>
      </c>
      <c r="C122" s="12">
        <v>0</v>
      </c>
      <c r="D122" s="12">
        <v>0</v>
      </c>
      <c r="E122" s="12">
        <v>0</v>
      </c>
      <c r="F122" s="12">
        <v>0</v>
      </c>
      <c r="G122" s="12">
        <v>0</v>
      </c>
      <c r="H122" s="12">
        <v>0</v>
      </c>
      <c r="I122" s="12"/>
      <c r="J122" s="12">
        <v>0</v>
      </c>
      <c r="K122" s="12">
        <v>0</v>
      </c>
      <c r="L122" s="12">
        <v>0</v>
      </c>
      <c r="M122" s="12">
        <v>0</v>
      </c>
      <c r="N122" s="12"/>
    </row>
    <row r="123" spans="1:14" x14ac:dyDescent="0.25">
      <c r="A123" s="12">
        <v>0</v>
      </c>
      <c r="B123" s="12">
        <v>0</v>
      </c>
      <c r="C123" s="12">
        <v>0</v>
      </c>
      <c r="D123" s="12">
        <v>0</v>
      </c>
      <c r="E123" s="12">
        <v>0</v>
      </c>
      <c r="F123" s="12">
        <v>0</v>
      </c>
      <c r="G123" s="12">
        <v>0</v>
      </c>
      <c r="H123" s="12">
        <v>0</v>
      </c>
      <c r="I123" s="12"/>
      <c r="J123" s="12">
        <v>0</v>
      </c>
      <c r="K123" s="12">
        <v>0</v>
      </c>
      <c r="L123" s="12">
        <v>0</v>
      </c>
      <c r="M123" s="12">
        <v>0</v>
      </c>
      <c r="N123" s="12"/>
    </row>
    <row r="124" spans="1:14" x14ac:dyDescent="0.25">
      <c r="A124" s="12">
        <v>0</v>
      </c>
      <c r="B124" s="12">
        <v>0</v>
      </c>
      <c r="C124" s="12">
        <v>0</v>
      </c>
      <c r="D124" s="12">
        <v>0</v>
      </c>
      <c r="E124" s="12">
        <v>0</v>
      </c>
      <c r="F124" s="12">
        <v>0</v>
      </c>
      <c r="G124" s="12">
        <v>0</v>
      </c>
      <c r="H124" s="12">
        <v>0</v>
      </c>
      <c r="I124" s="12"/>
      <c r="J124" s="12">
        <v>0</v>
      </c>
      <c r="K124" s="12">
        <v>0</v>
      </c>
      <c r="L124" s="12">
        <v>0</v>
      </c>
      <c r="M124" s="12">
        <v>0</v>
      </c>
      <c r="N124" s="12"/>
    </row>
    <row r="125" spans="1:14" x14ac:dyDescent="0.25">
      <c r="A125" s="12">
        <v>0</v>
      </c>
      <c r="B125" s="12">
        <v>0</v>
      </c>
      <c r="C125" s="12">
        <v>0</v>
      </c>
      <c r="D125" s="12">
        <v>0</v>
      </c>
      <c r="E125" s="12">
        <v>0</v>
      </c>
      <c r="F125" s="12">
        <v>0</v>
      </c>
      <c r="G125" s="12">
        <v>0</v>
      </c>
      <c r="H125" s="12">
        <v>0</v>
      </c>
      <c r="I125" s="12"/>
      <c r="J125" s="12">
        <v>0</v>
      </c>
      <c r="K125" s="12">
        <v>0</v>
      </c>
      <c r="L125" s="12">
        <v>0</v>
      </c>
      <c r="M125" s="12">
        <v>0</v>
      </c>
      <c r="N125" s="12"/>
    </row>
    <row r="126" spans="1:14" x14ac:dyDescent="0.25">
      <c r="A126" s="12">
        <v>0</v>
      </c>
      <c r="B126" s="12">
        <v>0</v>
      </c>
      <c r="C126" s="12">
        <v>0</v>
      </c>
      <c r="D126" s="12">
        <v>0</v>
      </c>
      <c r="E126" s="12">
        <v>0</v>
      </c>
      <c r="F126" s="12">
        <v>0</v>
      </c>
      <c r="G126" s="12">
        <v>0</v>
      </c>
      <c r="H126" s="12">
        <v>0</v>
      </c>
      <c r="I126" s="12"/>
      <c r="J126" s="12">
        <v>0</v>
      </c>
      <c r="K126" s="12">
        <v>0</v>
      </c>
      <c r="L126" s="12">
        <v>0</v>
      </c>
      <c r="M126" s="12">
        <v>0</v>
      </c>
      <c r="N126" s="12"/>
    </row>
    <row r="127" spans="1:14" x14ac:dyDescent="0.25">
      <c r="A127" s="12">
        <v>0</v>
      </c>
      <c r="B127" s="12">
        <v>0</v>
      </c>
      <c r="C127" s="12">
        <v>0</v>
      </c>
      <c r="D127" s="12">
        <v>0</v>
      </c>
      <c r="E127" s="12">
        <v>0</v>
      </c>
      <c r="F127" s="12">
        <v>0</v>
      </c>
      <c r="G127" s="12">
        <v>0</v>
      </c>
      <c r="H127" s="12">
        <v>0</v>
      </c>
      <c r="I127" s="12"/>
      <c r="J127" s="12">
        <v>0</v>
      </c>
      <c r="K127" s="12">
        <v>0</v>
      </c>
      <c r="L127" s="12">
        <v>0</v>
      </c>
      <c r="M127" s="12">
        <v>0</v>
      </c>
      <c r="N127" s="12"/>
    </row>
    <row r="128" spans="1:14" x14ac:dyDescent="0.25">
      <c r="A128" s="12">
        <v>0</v>
      </c>
      <c r="B128" s="12">
        <v>0</v>
      </c>
      <c r="C128" s="12">
        <v>0</v>
      </c>
      <c r="D128" s="12">
        <v>0</v>
      </c>
      <c r="E128" s="12">
        <v>0</v>
      </c>
      <c r="F128" s="12">
        <v>0</v>
      </c>
      <c r="G128" s="12">
        <v>0</v>
      </c>
      <c r="H128" s="12">
        <v>0</v>
      </c>
      <c r="I128" s="12"/>
      <c r="J128" s="12">
        <v>0</v>
      </c>
      <c r="K128" s="12">
        <v>0</v>
      </c>
      <c r="L128" s="12">
        <v>0</v>
      </c>
      <c r="M128" s="12">
        <v>0</v>
      </c>
      <c r="N128" s="12"/>
    </row>
    <row r="129" spans="1:14" x14ac:dyDescent="0.25">
      <c r="A129" s="12">
        <v>0</v>
      </c>
      <c r="B129" s="12">
        <v>0</v>
      </c>
      <c r="C129" s="12">
        <v>0</v>
      </c>
      <c r="D129" s="12">
        <v>0</v>
      </c>
      <c r="E129" s="12">
        <v>0</v>
      </c>
      <c r="F129" s="12">
        <v>0</v>
      </c>
      <c r="G129" s="12">
        <v>0</v>
      </c>
      <c r="H129" s="12">
        <v>0</v>
      </c>
      <c r="I129" s="12"/>
      <c r="J129" s="12">
        <v>0</v>
      </c>
      <c r="K129" s="12">
        <v>0</v>
      </c>
      <c r="L129" s="12">
        <v>0</v>
      </c>
      <c r="M129" s="12">
        <v>0</v>
      </c>
      <c r="N129" s="12"/>
    </row>
    <row r="130" spans="1:14" x14ac:dyDescent="0.25">
      <c r="A130" s="12">
        <v>0</v>
      </c>
      <c r="B130" s="12">
        <v>0</v>
      </c>
      <c r="C130" s="12">
        <v>0</v>
      </c>
      <c r="D130" s="12">
        <v>0</v>
      </c>
      <c r="E130" s="12">
        <v>0</v>
      </c>
      <c r="F130" s="12">
        <v>0</v>
      </c>
      <c r="G130" s="12">
        <v>0</v>
      </c>
      <c r="H130" s="12">
        <v>0</v>
      </c>
      <c r="I130" s="12"/>
      <c r="J130" s="12">
        <v>0</v>
      </c>
      <c r="K130" s="12">
        <v>0</v>
      </c>
      <c r="L130" s="12">
        <v>0</v>
      </c>
      <c r="M130" s="12">
        <v>0</v>
      </c>
      <c r="N130" s="12"/>
    </row>
    <row r="131" spans="1:14" x14ac:dyDescent="0.25">
      <c r="A131" s="12">
        <v>0</v>
      </c>
      <c r="B131" s="12">
        <v>0</v>
      </c>
      <c r="C131" s="12">
        <v>0</v>
      </c>
      <c r="D131" s="12">
        <v>0</v>
      </c>
      <c r="E131" s="12">
        <v>0</v>
      </c>
      <c r="F131" s="12">
        <v>0</v>
      </c>
      <c r="G131" s="12">
        <v>0</v>
      </c>
      <c r="H131" s="12">
        <v>0</v>
      </c>
      <c r="I131" s="12"/>
      <c r="J131" s="12">
        <v>0</v>
      </c>
      <c r="K131" s="12">
        <v>0</v>
      </c>
      <c r="L131" s="12">
        <v>0</v>
      </c>
      <c r="M131" s="12">
        <v>0</v>
      </c>
      <c r="N131" s="12"/>
    </row>
    <row r="132" spans="1:14" x14ac:dyDescent="0.25">
      <c r="A132" s="12">
        <v>0</v>
      </c>
      <c r="B132" s="12">
        <v>0</v>
      </c>
      <c r="C132" s="12">
        <v>0</v>
      </c>
      <c r="D132" s="12">
        <v>0</v>
      </c>
      <c r="E132" s="12">
        <v>0</v>
      </c>
      <c r="F132" s="12">
        <v>0</v>
      </c>
      <c r="G132" s="12">
        <v>0</v>
      </c>
      <c r="H132" s="12">
        <v>0</v>
      </c>
      <c r="I132" s="12"/>
      <c r="J132" s="12">
        <v>0</v>
      </c>
      <c r="K132" s="12">
        <v>0</v>
      </c>
      <c r="L132" s="12">
        <v>0</v>
      </c>
      <c r="M132" s="12">
        <v>0</v>
      </c>
      <c r="N132" s="12"/>
    </row>
    <row r="133" spans="1:14" x14ac:dyDescent="0.25">
      <c r="A133" s="12">
        <v>0</v>
      </c>
      <c r="B133" s="12">
        <v>0</v>
      </c>
      <c r="C133" s="12">
        <v>0</v>
      </c>
      <c r="D133" s="12">
        <v>0</v>
      </c>
      <c r="E133" s="12">
        <v>0</v>
      </c>
      <c r="F133" s="12">
        <v>0</v>
      </c>
      <c r="G133" s="12">
        <v>0</v>
      </c>
      <c r="H133" s="12">
        <v>0</v>
      </c>
      <c r="I133" s="12"/>
      <c r="J133" s="12">
        <v>0</v>
      </c>
      <c r="K133" s="12">
        <v>0</v>
      </c>
      <c r="L133" s="12">
        <v>0</v>
      </c>
      <c r="M133" s="12">
        <v>0</v>
      </c>
      <c r="N133" s="12"/>
    </row>
    <row r="134" spans="1:14" x14ac:dyDescent="0.25">
      <c r="A134" s="12">
        <v>0</v>
      </c>
      <c r="B134" s="12">
        <v>0</v>
      </c>
      <c r="C134" s="12">
        <v>0</v>
      </c>
      <c r="D134" s="12">
        <v>0</v>
      </c>
      <c r="E134" s="12">
        <v>0</v>
      </c>
      <c r="F134" s="12">
        <v>0</v>
      </c>
      <c r="G134" s="12">
        <v>0</v>
      </c>
      <c r="H134" s="12">
        <v>0</v>
      </c>
      <c r="I134" s="12"/>
      <c r="J134" s="12">
        <v>0</v>
      </c>
      <c r="K134" s="12">
        <v>0</v>
      </c>
      <c r="L134" s="12">
        <v>0</v>
      </c>
      <c r="M134" s="12">
        <v>0</v>
      </c>
      <c r="N134" s="12"/>
    </row>
    <row r="135" spans="1:14" x14ac:dyDescent="0.25">
      <c r="A135" s="12">
        <v>0</v>
      </c>
      <c r="B135" s="12">
        <v>0</v>
      </c>
      <c r="C135" s="12">
        <v>0</v>
      </c>
      <c r="D135" s="12">
        <v>0</v>
      </c>
      <c r="E135" s="12">
        <v>0</v>
      </c>
      <c r="F135" s="12">
        <v>0</v>
      </c>
      <c r="G135" s="12">
        <v>0</v>
      </c>
      <c r="H135" s="12">
        <v>0</v>
      </c>
      <c r="I135" s="12"/>
      <c r="J135" s="12">
        <v>0</v>
      </c>
      <c r="K135" s="12">
        <v>0</v>
      </c>
      <c r="L135" s="12">
        <v>0</v>
      </c>
      <c r="M135" s="12">
        <v>0</v>
      </c>
      <c r="N135" s="12"/>
    </row>
    <row r="136" spans="1:14" x14ac:dyDescent="0.25">
      <c r="A136" s="12">
        <v>0</v>
      </c>
      <c r="B136" s="12">
        <v>0</v>
      </c>
      <c r="C136" s="12">
        <v>0</v>
      </c>
      <c r="D136" s="12">
        <v>0</v>
      </c>
      <c r="E136" s="12">
        <v>0</v>
      </c>
      <c r="F136" s="12">
        <v>0</v>
      </c>
      <c r="G136" s="12">
        <v>0</v>
      </c>
      <c r="H136" s="12">
        <v>0</v>
      </c>
      <c r="I136" s="12"/>
      <c r="J136" s="12">
        <v>0</v>
      </c>
      <c r="K136" s="12">
        <v>0</v>
      </c>
      <c r="L136" s="12">
        <v>0</v>
      </c>
      <c r="M136" s="12">
        <v>0</v>
      </c>
      <c r="N136" s="12"/>
    </row>
    <row r="137" spans="1:14" x14ac:dyDescent="0.25">
      <c r="A137" s="12">
        <v>0</v>
      </c>
      <c r="B137" s="12">
        <v>0</v>
      </c>
      <c r="C137" s="12">
        <v>0</v>
      </c>
      <c r="D137" s="12">
        <v>0</v>
      </c>
      <c r="E137" s="12">
        <v>0</v>
      </c>
      <c r="F137" s="12">
        <v>0</v>
      </c>
      <c r="G137" s="12">
        <v>0</v>
      </c>
      <c r="H137" s="12">
        <v>0</v>
      </c>
      <c r="I137" s="12"/>
      <c r="J137" s="12">
        <v>0</v>
      </c>
      <c r="K137" s="12">
        <v>0</v>
      </c>
      <c r="L137" s="12">
        <v>0</v>
      </c>
      <c r="M137" s="12">
        <v>0</v>
      </c>
      <c r="N137" s="12"/>
    </row>
    <row r="138" spans="1:14" x14ac:dyDescent="0.25">
      <c r="A138" s="12">
        <v>0</v>
      </c>
      <c r="B138" s="12">
        <v>0</v>
      </c>
      <c r="C138" s="12">
        <v>0</v>
      </c>
      <c r="D138" s="12">
        <v>0</v>
      </c>
      <c r="E138" s="12">
        <v>0</v>
      </c>
      <c r="F138" s="12">
        <v>0</v>
      </c>
      <c r="G138" s="12">
        <v>0</v>
      </c>
      <c r="H138" s="12">
        <v>0</v>
      </c>
      <c r="I138" s="12"/>
      <c r="J138" s="12">
        <v>0</v>
      </c>
      <c r="K138" s="12">
        <v>0</v>
      </c>
      <c r="L138" s="12">
        <v>0</v>
      </c>
      <c r="M138" s="12">
        <v>0</v>
      </c>
      <c r="N138" s="12"/>
    </row>
    <row r="139" spans="1:14" x14ac:dyDescent="0.25">
      <c r="A139" s="12">
        <v>0</v>
      </c>
      <c r="B139" s="12">
        <v>0</v>
      </c>
      <c r="C139" s="12">
        <v>0</v>
      </c>
      <c r="D139" s="12">
        <v>0</v>
      </c>
      <c r="E139" s="12">
        <v>0</v>
      </c>
      <c r="F139" s="12">
        <v>0</v>
      </c>
      <c r="G139" s="12">
        <v>0</v>
      </c>
      <c r="H139" s="12">
        <v>0</v>
      </c>
      <c r="I139" s="12"/>
      <c r="J139" s="12">
        <v>0</v>
      </c>
      <c r="K139" s="12">
        <v>0</v>
      </c>
      <c r="L139" s="12">
        <v>0</v>
      </c>
      <c r="M139" s="12">
        <v>0</v>
      </c>
      <c r="N139" s="12"/>
    </row>
    <row r="140" spans="1:14" x14ac:dyDescent="0.25">
      <c r="A140" s="12">
        <v>0</v>
      </c>
      <c r="B140" s="12">
        <v>0</v>
      </c>
      <c r="C140" s="12">
        <v>0</v>
      </c>
      <c r="D140" s="12">
        <v>0</v>
      </c>
      <c r="E140" s="12">
        <v>0</v>
      </c>
      <c r="F140" s="12">
        <v>0</v>
      </c>
      <c r="G140" s="12">
        <v>0</v>
      </c>
      <c r="H140" s="12">
        <v>0</v>
      </c>
      <c r="I140" s="12"/>
      <c r="J140" s="12">
        <v>0</v>
      </c>
      <c r="K140" s="12">
        <v>0</v>
      </c>
      <c r="L140" s="12">
        <v>0</v>
      </c>
      <c r="M140" s="12">
        <v>0</v>
      </c>
      <c r="N140" s="12"/>
    </row>
    <row r="141" spans="1:14" x14ac:dyDescent="0.25">
      <c r="A141" s="12">
        <v>0</v>
      </c>
      <c r="B141" s="12">
        <v>0</v>
      </c>
      <c r="C141" s="12">
        <v>0</v>
      </c>
      <c r="D141" s="12">
        <v>0</v>
      </c>
      <c r="E141" s="12">
        <v>0</v>
      </c>
      <c r="F141" s="12">
        <v>0</v>
      </c>
      <c r="G141" s="12">
        <v>0</v>
      </c>
      <c r="H141" s="12">
        <v>0</v>
      </c>
      <c r="I141" s="12"/>
      <c r="J141" s="12">
        <v>0</v>
      </c>
      <c r="K141" s="12">
        <v>0</v>
      </c>
      <c r="L141" s="12">
        <v>0</v>
      </c>
      <c r="M141" s="12">
        <v>0</v>
      </c>
      <c r="N141" s="12"/>
    </row>
    <row r="142" spans="1:14" x14ac:dyDescent="0.25">
      <c r="A142" s="12">
        <v>0</v>
      </c>
      <c r="B142" s="12">
        <v>0</v>
      </c>
      <c r="C142" s="12">
        <v>0</v>
      </c>
      <c r="D142" s="12">
        <v>0</v>
      </c>
      <c r="E142" s="12">
        <v>0</v>
      </c>
      <c r="F142" s="12">
        <v>0</v>
      </c>
      <c r="G142" s="12">
        <v>0</v>
      </c>
      <c r="H142" s="12">
        <v>0</v>
      </c>
      <c r="I142" s="12"/>
      <c r="J142" s="12">
        <v>0</v>
      </c>
      <c r="K142" s="12">
        <v>0</v>
      </c>
      <c r="L142" s="12">
        <v>0</v>
      </c>
      <c r="M142" s="12">
        <v>0</v>
      </c>
      <c r="N142" s="12"/>
    </row>
    <row r="143" spans="1:14" x14ac:dyDescent="0.25">
      <c r="A143" s="12">
        <v>0</v>
      </c>
      <c r="B143" s="12">
        <v>0</v>
      </c>
      <c r="C143" s="12">
        <v>0</v>
      </c>
      <c r="D143" s="12">
        <v>0</v>
      </c>
      <c r="E143" s="12">
        <v>0</v>
      </c>
      <c r="F143" s="12">
        <v>0</v>
      </c>
      <c r="G143" s="12">
        <v>0</v>
      </c>
      <c r="H143" s="12">
        <v>0</v>
      </c>
      <c r="I143" s="12"/>
      <c r="J143" s="12">
        <v>0</v>
      </c>
      <c r="K143" s="12">
        <v>0</v>
      </c>
      <c r="L143" s="12">
        <v>0</v>
      </c>
      <c r="M143" s="12">
        <v>0</v>
      </c>
      <c r="N143" s="12"/>
    </row>
    <row r="144" spans="1:14" x14ac:dyDescent="0.25">
      <c r="A144" s="12">
        <v>0</v>
      </c>
      <c r="B144" s="12">
        <v>0</v>
      </c>
      <c r="C144" s="12">
        <v>0</v>
      </c>
      <c r="D144" s="12">
        <v>0</v>
      </c>
      <c r="E144" s="12">
        <v>0</v>
      </c>
      <c r="F144" s="12">
        <v>0</v>
      </c>
      <c r="G144" s="12">
        <v>0</v>
      </c>
      <c r="H144" s="12">
        <v>0</v>
      </c>
      <c r="I144" s="12"/>
      <c r="J144" s="12">
        <v>0</v>
      </c>
      <c r="K144" s="12">
        <v>0</v>
      </c>
      <c r="L144" s="12">
        <v>0</v>
      </c>
      <c r="M144" s="12">
        <v>0</v>
      </c>
      <c r="N144" s="12"/>
    </row>
    <row r="145" spans="1:14" x14ac:dyDescent="0.25">
      <c r="A145" s="12">
        <v>0</v>
      </c>
      <c r="B145" s="12">
        <v>0</v>
      </c>
      <c r="C145" s="12">
        <v>0</v>
      </c>
      <c r="D145" s="12">
        <v>0</v>
      </c>
      <c r="E145" s="12">
        <v>0</v>
      </c>
      <c r="F145" s="12">
        <v>0</v>
      </c>
      <c r="G145" s="12">
        <v>0</v>
      </c>
      <c r="H145" s="12">
        <v>0</v>
      </c>
      <c r="I145" s="12"/>
      <c r="J145" s="12">
        <v>0</v>
      </c>
      <c r="K145" s="12">
        <v>0</v>
      </c>
      <c r="L145" s="12">
        <v>0</v>
      </c>
      <c r="M145" s="12">
        <v>0</v>
      </c>
      <c r="N145" s="12"/>
    </row>
    <row r="146" spans="1:14" x14ac:dyDescent="0.25">
      <c r="A146" s="12">
        <v>0</v>
      </c>
      <c r="B146" s="12">
        <v>0</v>
      </c>
      <c r="C146" s="12">
        <v>0</v>
      </c>
      <c r="D146" s="12">
        <v>0</v>
      </c>
      <c r="E146" s="12">
        <v>0</v>
      </c>
      <c r="F146" s="12">
        <v>0</v>
      </c>
      <c r="G146" s="12">
        <v>0</v>
      </c>
      <c r="H146" s="12">
        <v>0</v>
      </c>
      <c r="I146" s="12"/>
      <c r="J146" s="12">
        <v>0</v>
      </c>
      <c r="K146" s="12">
        <v>0</v>
      </c>
      <c r="L146" s="12">
        <v>0</v>
      </c>
      <c r="M146" s="12">
        <v>0</v>
      </c>
      <c r="N146" s="12"/>
    </row>
    <row r="147" spans="1:14" x14ac:dyDescent="0.25">
      <c r="A147" s="12">
        <v>0</v>
      </c>
      <c r="B147" s="12">
        <v>0</v>
      </c>
      <c r="C147" s="12">
        <v>0</v>
      </c>
      <c r="D147" s="12">
        <v>0</v>
      </c>
      <c r="E147" s="12">
        <v>0</v>
      </c>
      <c r="F147" s="12">
        <v>0</v>
      </c>
      <c r="G147" s="12">
        <v>0</v>
      </c>
      <c r="H147" s="12">
        <v>0</v>
      </c>
      <c r="I147" s="12"/>
      <c r="J147" s="12">
        <v>0</v>
      </c>
      <c r="K147" s="12">
        <v>0</v>
      </c>
      <c r="L147" s="12">
        <v>0</v>
      </c>
      <c r="M147" s="12">
        <v>0</v>
      </c>
      <c r="N147" s="12"/>
    </row>
    <row r="148" spans="1:14" x14ac:dyDescent="0.25">
      <c r="A148" s="12">
        <v>0</v>
      </c>
      <c r="B148" s="12">
        <v>0</v>
      </c>
      <c r="C148" s="12">
        <v>0</v>
      </c>
      <c r="D148" s="12">
        <v>0</v>
      </c>
      <c r="E148" s="12">
        <v>0</v>
      </c>
      <c r="F148" s="12">
        <v>0</v>
      </c>
      <c r="G148" s="12">
        <v>0</v>
      </c>
      <c r="H148" s="12">
        <v>0</v>
      </c>
      <c r="I148" s="12"/>
      <c r="J148" s="12">
        <v>0</v>
      </c>
      <c r="K148" s="12">
        <v>0</v>
      </c>
      <c r="L148" s="12">
        <v>0</v>
      </c>
      <c r="M148" s="12">
        <v>0</v>
      </c>
      <c r="N148" s="12"/>
    </row>
    <row r="149" spans="1:14" ht="18.75" x14ac:dyDescent="0.25">
      <c r="A149" s="10">
        <v>11</v>
      </c>
      <c r="B149" s="10">
        <v>6</v>
      </c>
      <c r="C149" s="10">
        <v>7</v>
      </c>
      <c r="D149" s="10">
        <v>5</v>
      </c>
      <c r="E149" s="10">
        <v>9</v>
      </c>
      <c r="F149" s="10">
        <v>5</v>
      </c>
      <c r="G149" s="10">
        <v>16</v>
      </c>
      <c r="H149" s="10">
        <v>24</v>
      </c>
      <c r="I149" s="10"/>
      <c r="J149" s="10">
        <v>13</v>
      </c>
      <c r="K149" s="10">
        <v>25</v>
      </c>
      <c r="L149" s="10">
        <v>16</v>
      </c>
      <c r="M149" s="10">
        <v>15</v>
      </c>
      <c r="N149" s="11" t="s">
        <v>35</v>
      </c>
    </row>
    <row r="150" spans="1:14" x14ac:dyDescent="0.25">
      <c r="A150" s="10">
        <v>8</v>
      </c>
      <c r="B150" s="10">
        <v>6</v>
      </c>
      <c r="C150" s="10">
        <v>5</v>
      </c>
      <c r="D150" s="10">
        <v>0</v>
      </c>
      <c r="E150" s="10">
        <v>6</v>
      </c>
      <c r="F150" s="10">
        <v>5</v>
      </c>
      <c r="G150" s="10">
        <v>5</v>
      </c>
      <c r="H150" s="10">
        <v>5</v>
      </c>
      <c r="I150" s="10"/>
      <c r="J150" s="10">
        <v>5</v>
      </c>
      <c r="K150" s="10">
        <v>5</v>
      </c>
      <c r="L150" s="10">
        <v>4</v>
      </c>
      <c r="M150" s="10">
        <v>5</v>
      </c>
      <c r="N150" s="10"/>
    </row>
    <row r="151" spans="1:14" x14ac:dyDescent="0.25">
      <c r="A151" s="10">
        <v>14</v>
      </c>
      <c r="B151" s="10">
        <v>11</v>
      </c>
      <c r="C151" s="10">
        <v>7</v>
      </c>
      <c r="D151" s="10">
        <v>5</v>
      </c>
      <c r="E151" s="10">
        <v>9</v>
      </c>
      <c r="F151" s="10">
        <v>3</v>
      </c>
      <c r="G151" s="10">
        <v>20</v>
      </c>
      <c r="H151" s="10">
        <v>18</v>
      </c>
      <c r="I151" s="10"/>
      <c r="J151" s="10">
        <v>9</v>
      </c>
      <c r="K151" s="10">
        <v>19</v>
      </c>
      <c r="L151" s="10">
        <v>11</v>
      </c>
      <c r="M151" s="10">
        <v>6</v>
      </c>
      <c r="N151" s="10"/>
    </row>
    <row r="152" spans="1:14" x14ac:dyDescent="0.25">
      <c r="A152" s="10">
        <v>6</v>
      </c>
      <c r="B152" s="10">
        <v>5</v>
      </c>
      <c r="C152" s="10">
        <v>6</v>
      </c>
      <c r="D152" s="10">
        <v>5</v>
      </c>
      <c r="E152" s="10">
        <v>6</v>
      </c>
      <c r="F152" s="10">
        <v>9</v>
      </c>
      <c r="G152" s="10">
        <v>5</v>
      </c>
      <c r="H152" s="10">
        <v>5</v>
      </c>
      <c r="I152" s="10"/>
      <c r="J152" s="10">
        <v>5</v>
      </c>
      <c r="K152" s="10">
        <v>5</v>
      </c>
      <c r="L152" s="10">
        <v>5</v>
      </c>
      <c r="M152" s="10">
        <v>16</v>
      </c>
      <c r="N152" s="10"/>
    </row>
    <row r="153" spans="1:14" x14ac:dyDescent="0.25">
      <c r="A153" s="10">
        <v>10</v>
      </c>
      <c r="B153" s="10">
        <v>6</v>
      </c>
      <c r="C153" s="10">
        <v>5</v>
      </c>
      <c r="D153" s="10">
        <v>5</v>
      </c>
      <c r="E153" s="10">
        <v>5</v>
      </c>
      <c r="F153" s="10">
        <v>4</v>
      </c>
      <c r="G153" s="10">
        <v>30</v>
      </c>
      <c r="H153" s="10">
        <v>15</v>
      </c>
      <c r="I153" s="10"/>
      <c r="J153" s="10">
        <v>4</v>
      </c>
      <c r="K153" s="10">
        <v>8</v>
      </c>
      <c r="L153" s="10">
        <v>6</v>
      </c>
      <c r="M153" s="10">
        <v>6</v>
      </c>
      <c r="N153" s="10"/>
    </row>
    <row r="154" spans="1:14" x14ac:dyDescent="0.25">
      <c r="A154" s="10">
        <v>6</v>
      </c>
      <c r="B154" s="10">
        <v>5</v>
      </c>
      <c r="C154" s="10">
        <v>5</v>
      </c>
      <c r="D154" s="10">
        <v>5</v>
      </c>
      <c r="E154" s="10">
        <v>5</v>
      </c>
      <c r="F154" s="10">
        <v>6</v>
      </c>
      <c r="G154" s="10">
        <v>6</v>
      </c>
      <c r="H154" s="10">
        <v>6</v>
      </c>
      <c r="I154" s="10"/>
      <c r="J154" s="10">
        <v>5</v>
      </c>
      <c r="K154" s="10">
        <v>5</v>
      </c>
      <c r="L154" s="10">
        <v>9</v>
      </c>
      <c r="M154" s="10">
        <v>6</v>
      </c>
      <c r="N154" s="10"/>
    </row>
    <row r="155" spans="1:14" x14ac:dyDescent="0.25">
      <c r="A155" s="10">
        <v>8</v>
      </c>
      <c r="B155" s="10">
        <v>5</v>
      </c>
      <c r="C155" s="10">
        <v>4</v>
      </c>
      <c r="D155" s="10">
        <v>6</v>
      </c>
      <c r="E155" s="10">
        <v>5</v>
      </c>
      <c r="F155" s="10">
        <v>7</v>
      </c>
      <c r="G155" s="10">
        <v>8</v>
      </c>
      <c r="H155" s="10">
        <v>5</v>
      </c>
      <c r="I155" s="10"/>
      <c r="J155" s="10">
        <v>7</v>
      </c>
      <c r="K155" s="10">
        <v>4</v>
      </c>
      <c r="L155" s="10">
        <v>5</v>
      </c>
      <c r="M155" s="10">
        <v>7</v>
      </c>
      <c r="N155" s="10"/>
    </row>
    <row r="156" spans="1:14" x14ac:dyDescent="0.25">
      <c r="A156" s="10">
        <v>7</v>
      </c>
      <c r="B156" s="10">
        <v>6</v>
      </c>
      <c r="C156" s="10">
        <v>5</v>
      </c>
      <c r="D156" s="10">
        <v>6</v>
      </c>
      <c r="E156" s="10">
        <v>4</v>
      </c>
      <c r="F156" s="10">
        <v>5</v>
      </c>
      <c r="G156" s="10">
        <v>6</v>
      </c>
      <c r="H156" s="10">
        <v>9</v>
      </c>
      <c r="I156" s="10"/>
      <c r="J156" s="10">
        <v>6</v>
      </c>
      <c r="K156" s="10">
        <v>8</v>
      </c>
      <c r="L156" s="10">
        <v>5</v>
      </c>
      <c r="M156" s="10">
        <v>5</v>
      </c>
      <c r="N156" s="10"/>
    </row>
    <row r="157" spans="1:14" x14ac:dyDescent="0.25">
      <c r="A157" s="10">
        <v>5</v>
      </c>
      <c r="B157" s="10">
        <v>5</v>
      </c>
      <c r="C157" s="10">
        <v>5</v>
      </c>
      <c r="D157" s="10">
        <v>4</v>
      </c>
      <c r="E157" s="10">
        <v>5</v>
      </c>
      <c r="F157" s="10">
        <v>5</v>
      </c>
      <c r="G157" s="10">
        <v>5</v>
      </c>
      <c r="H157" s="10">
        <v>8</v>
      </c>
      <c r="I157" s="10"/>
      <c r="J157" s="10">
        <v>5</v>
      </c>
      <c r="K157" s="10">
        <v>8</v>
      </c>
      <c r="L157" s="10">
        <v>5</v>
      </c>
      <c r="M157" s="10">
        <v>5</v>
      </c>
      <c r="N157" s="10"/>
    </row>
    <row r="158" spans="1:14" x14ac:dyDescent="0.25">
      <c r="A158" s="10">
        <v>5</v>
      </c>
      <c r="B158" s="10">
        <v>6</v>
      </c>
      <c r="C158" s="10">
        <v>5</v>
      </c>
      <c r="D158" s="10">
        <v>5</v>
      </c>
      <c r="E158" s="10">
        <v>4</v>
      </c>
      <c r="F158" s="10">
        <v>5</v>
      </c>
      <c r="G158" s="10">
        <v>4</v>
      </c>
      <c r="H158" s="10">
        <v>5</v>
      </c>
      <c r="I158" s="10"/>
      <c r="J158" s="10">
        <v>5</v>
      </c>
      <c r="K158" s="10">
        <v>9</v>
      </c>
      <c r="L158" s="10">
        <v>5</v>
      </c>
      <c r="M158" s="10">
        <v>5</v>
      </c>
      <c r="N158" s="10"/>
    </row>
    <row r="159" spans="1:14" x14ac:dyDescent="0.25">
      <c r="A159" s="10">
        <v>6</v>
      </c>
      <c r="B159" s="10">
        <v>5</v>
      </c>
      <c r="C159" s="10">
        <v>5</v>
      </c>
      <c r="D159" s="10">
        <v>5</v>
      </c>
      <c r="E159" s="10">
        <v>5</v>
      </c>
      <c r="F159" s="10">
        <v>3</v>
      </c>
      <c r="G159" s="10">
        <v>5</v>
      </c>
      <c r="H159" s="10">
        <v>5</v>
      </c>
      <c r="I159" s="10"/>
      <c r="J159" s="10">
        <v>3</v>
      </c>
      <c r="K159" s="10">
        <v>5</v>
      </c>
      <c r="L159" s="10">
        <v>7</v>
      </c>
      <c r="M159" s="10">
        <v>5</v>
      </c>
      <c r="N159" s="10"/>
    </row>
    <row r="160" spans="1:14" x14ac:dyDescent="0.25">
      <c r="A160" s="10">
        <v>5</v>
      </c>
      <c r="B160" s="10">
        <v>8</v>
      </c>
      <c r="C160" s="10">
        <v>5</v>
      </c>
      <c r="D160" s="10">
        <v>5</v>
      </c>
      <c r="E160" s="10">
        <v>6</v>
      </c>
      <c r="F160" s="10">
        <v>11</v>
      </c>
      <c r="G160" s="10">
        <v>5</v>
      </c>
      <c r="H160" s="10">
        <v>7</v>
      </c>
      <c r="I160" s="10"/>
      <c r="J160" s="10">
        <v>5</v>
      </c>
      <c r="K160" s="10">
        <v>5</v>
      </c>
      <c r="L160" s="10">
        <v>5</v>
      </c>
      <c r="M160" s="10">
        <v>5</v>
      </c>
      <c r="N160" s="10"/>
    </row>
    <row r="161" spans="1:14" x14ac:dyDescent="0.25">
      <c r="A161" s="10">
        <v>5</v>
      </c>
      <c r="B161" s="10">
        <v>10</v>
      </c>
      <c r="C161" s="10">
        <v>5</v>
      </c>
      <c r="D161" s="10">
        <v>5</v>
      </c>
      <c r="E161" s="10">
        <v>5</v>
      </c>
      <c r="F161" s="10">
        <v>5</v>
      </c>
      <c r="G161" s="10">
        <v>5</v>
      </c>
      <c r="H161" s="10">
        <v>5</v>
      </c>
      <c r="I161" s="10"/>
      <c r="J161" s="10">
        <v>10</v>
      </c>
      <c r="K161" s="10">
        <v>8</v>
      </c>
      <c r="L161" s="10">
        <v>6</v>
      </c>
      <c r="M161" s="10">
        <v>5</v>
      </c>
      <c r="N161" s="10"/>
    </row>
    <row r="162" spans="1:14" x14ac:dyDescent="0.25">
      <c r="A162" s="10">
        <v>6</v>
      </c>
      <c r="B162" s="10">
        <v>5</v>
      </c>
      <c r="C162" s="10">
        <v>5</v>
      </c>
      <c r="D162" s="10">
        <v>5</v>
      </c>
      <c r="E162" s="10">
        <v>4</v>
      </c>
      <c r="F162" s="10">
        <v>5</v>
      </c>
      <c r="G162" s="10">
        <v>5</v>
      </c>
      <c r="H162" s="10">
        <v>5</v>
      </c>
      <c r="I162" s="10"/>
      <c r="J162" s="10">
        <v>6</v>
      </c>
      <c r="K162" s="10">
        <v>8</v>
      </c>
      <c r="L162" s="10">
        <v>5</v>
      </c>
      <c r="M162" s="10">
        <v>5</v>
      </c>
      <c r="N162" s="10"/>
    </row>
    <row r="163" spans="1:14" x14ac:dyDescent="0.25">
      <c r="A163" s="10">
        <v>6</v>
      </c>
      <c r="B163" s="10">
        <v>6</v>
      </c>
      <c r="C163" s="10">
        <v>6</v>
      </c>
      <c r="D163" s="10">
        <v>5</v>
      </c>
      <c r="E163" s="10">
        <v>5</v>
      </c>
      <c r="F163" s="10">
        <v>5</v>
      </c>
      <c r="G163" s="10">
        <v>6</v>
      </c>
      <c r="H163" s="10">
        <v>8</v>
      </c>
      <c r="I163" s="10"/>
      <c r="J163" s="10">
        <v>7</v>
      </c>
      <c r="K163" s="10">
        <v>9</v>
      </c>
      <c r="L163" s="10">
        <v>5</v>
      </c>
      <c r="M163" s="10">
        <v>5</v>
      </c>
      <c r="N163" s="10"/>
    </row>
    <row r="164" spans="1:14" x14ac:dyDescent="0.25">
      <c r="A164" s="10">
        <v>7</v>
      </c>
      <c r="B164" s="10">
        <v>5</v>
      </c>
      <c r="C164" s="10">
        <v>6</v>
      </c>
      <c r="D164" s="10">
        <v>5</v>
      </c>
      <c r="E164" s="10">
        <v>5</v>
      </c>
      <c r="F164" s="10">
        <v>5</v>
      </c>
      <c r="G164" s="10">
        <v>5</v>
      </c>
      <c r="H164" s="10">
        <v>8</v>
      </c>
      <c r="I164" s="10"/>
      <c r="J164" s="10">
        <v>5</v>
      </c>
      <c r="K164" s="10">
        <v>8</v>
      </c>
      <c r="L164" s="10">
        <v>5</v>
      </c>
      <c r="M164" s="10">
        <v>5</v>
      </c>
      <c r="N164" s="10"/>
    </row>
    <row r="165" spans="1:14" x14ac:dyDescent="0.25">
      <c r="A165" s="10">
        <v>6</v>
      </c>
      <c r="B165" s="10">
        <v>8</v>
      </c>
      <c r="C165" s="10">
        <v>5</v>
      </c>
      <c r="D165" s="10">
        <v>5</v>
      </c>
      <c r="E165" s="10">
        <v>5</v>
      </c>
      <c r="F165" s="10">
        <v>5</v>
      </c>
      <c r="G165" s="10">
        <v>4</v>
      </c>
      <c r="H165" s="10">
        <v>5</v>
      </c>
      <c r="I165" s="10"/>
      <c r="J165" s="10">
        <v>5</v>
      </c>
      <c r="K165" s="10">
        <v>9</v>
      </c>
      <c r="L165" s="10">
        <v>5</v>
      </c>
      <c r="M165" s="10">
        <v>5</v>
      </c>
      <c r="N165" s="10"/>
    </row>
    <row r="166" spans="1:14" x14ac:dyDescent="0.25">
      <c r="A166" s="10">
        <v>5</v>
      </c>
      <c r="B166" s="10">
        <v>5</v>
      </c>
      <c r="C166" s="10">
        <v>5</v>
      </c>
      <c r="D166" s="10">
        <v>5</v>
      </c>
      <c r="E166" s="10">
        <v>4</v>
      </c>
      <c r="F166" s="10">
        <v>4</v>
      </c>
      <c r="G166" s="10">
        <v>5</v>
      </c>
      <c r="H166" s="10">
        <v>5</v>
      </c>
      <c r="I166" s="10"/>
      <c r="J166" s="10">
        <v>5</v>
      </c>
      <c r="K166" s="10">
        <v>4</v>
      </c>
      <c r="L166" s="10">
        <v>5</v>
      </c>
      <c r="M166" s="10">
        <v>5</v>
      </c>
      <c r="N166" s="10"/>
    </row>
    <row r="167" spans="1:14" x14ac:dyDescent="0.25">
      <c r="A167" s="10">
        <v>5</v>
      </c>
      <c r="B167" s="10">
        <v>5</v>
      </c>
      <c r="C167" s="10">
        <v>5</v>
      </c>
      <c r="D167" s="10">
        <v>5</v>
      </c>
      <c r="E167" s="10">
        <v>6</v>
      </c>
      <c r="F167" s="10">
        <v>4</v>
      </c>
      <c r="G167" s="10">
        <v>5</v>
      </c>
      <c r="H167" s="10">
        <v>6</v>
      </c>
      <c r="I167" s="10"/>
      <c r="J167" s="10">
        <v>5</v>
      </c>
      <c r="K167" s="10">
        <v>5</v>
      </c>
      <c r="L167" s="10">
        <v>5</v>
      </c>
      <c r="M167" s="10">
        <v>10</v>
      </c>
      <c r="N167" s="10"/>
    </row>
    <row r="168" spans="1:14" x14ac:dyDescent="0.25">
      <c r="A168" s="10">
        <v>9</v>
      </c>
      <c r="B168" s="10">
        <v>10</v>
      </c>
      <c r="C168" s="10">
        <v>5</v>
      </c>
      <c r="D168" s="10">
        <v>5</v>
      </c>
      <c r="E168" s="10">
        <v>5</v>
      </c>
      <c r="F168" s="10">
        <v>5</v>
      </c>
      <c r="G168" s="10">
        <v>5</v>
      </c>
      <c r="H168" s="10">
        <v>5</v>
      </c>
      <c r="I168" s="10"/>
      <c r="J168" s="10">
        <v>9</v>
      </c>
      <c r="K168" s="10">
        <v>8</v>
      </c>
      <c r="L168" s="10">
        <v>10</v>
      </c>
      <c r="M168" s="10">
        <v>4</v>
      </c>
      <c r="N168" s="10"/>
    </row>
    <row r="169" spans="1:14" x14ac:dyDescent="0.25">
      <c r="A169" s="10">
        <v>6</v>
      </c>
      <c r="B169" s="10">
        <v>5</v>
      </c>
      <c r="C169" s="10">
        <v>5</v>
      </c>
      <c r="D169" s="10">
        <v>5</v>
      </c>
      <c r="E169" s="10">
        <v>6</v>
      </c>
      <c r="F169" s="10">
        <v>5</v>
      </c>
      <c r="G169" s="10">
        <v>5</v>
      </c>
      <c r="H169" s="10">
        <v>5</v>
      </c>
      <c r="I169" s="10"/>
      <c r="J169" s="10">
        <v>8</v>
      </c>
      <c r="K169" s="10">
        <v>6</v>
      </c>
      <c r="L169" s="10">
        <v>9</v>
      </c>
      <c r="M169" s="10">
        <v>8</v>
      </c>
      <c r="N169" s="10"/>
    </row>
    <row r="170" spans="1:14" x14ac:dyDescent="0.25">
      <c r="A170" s="10">
        <v>12</v>
      </c>
      <c r="B170" s="10">
        <v>6</v>
      </c>
      <c r="C170" s="10">
        <v>5</v>
      </c>
      <c r="D170" s="10">
        <v>5</v>
      </c>
      <c r="E170" s="10">
        <v>5</v>
      </c>
      <c r="F170" s="10">
        <v>5</v>
      </c>
      <c r="G170" s="10">
        <v>5</v>
      </c>
      <c r="H170" s="10">
        <v>6</v>
      </c>
      <c r="I170" s="10"/>
      <c r="J170" s="10">
        <v>12</v>
      </c>
      <c r="K170" s="10">
        <v>9</v>
      </c>
      <c r="L170" s="10">
        <v>8</v>
      </c>
      <c r="M170" s="10">
        <v>9</v>
      </c>
      <c r="N170" s="10"/>
    </row>
    <row r="171" spans="1:14" x14ac:dyDescent="0.25">
      <c r="A171" s="10">
        <v>7</v>
      </c>
      <c r="B171" s="10">
        <v>6</v>
      </c>
      <c r="C171" s="10">
        <v>5</v>
      </c>
      <c r="D171" s="10">
        <v>8</v>
      </c>
      <c r="E171" s="10">
        <v>5</v>
      </c>
      <c r="F171" s="10">
        <v>5</v>
      </c>
      <c r="G171" s="10">
        <v>5</v>
      </c>
      <c r="H171" s="10">
        <v>5</v>
      </c>
      <c r="I171" s="10"/>
      <c r="J171" s="10">
        <v>6</v>
      </c>
      <c r="K171" s="10">
        <v>11</v>
      </c>
      <c r="L171" s="10">
        <v>7</v>
      </c>
      <c r="M171" s="10">
        <v>9</v>
      </c>
      <c r="N171" s="10"/>
    </row>
    <row r="172" spans="1:14" x14ac:dyDescent="0.25">
      <c r="A172" s="10">
        <v>5</v>
      </c>
      <c r="B172" s="10">
        <v>6</v>
      </c>
      <c r="C172" s="10">
        <v>5</v>
      </c>
      <c r="D172" s="10">
        <v>6</v>
      </c>
      <c r="E172" s="10">
        <v>5</v>
      </c>
      <c r="F172" s="10">
        <v>8</v>
      </c>
      <c r="G172" s="10">
        <v>4</v>
      </c>
      <c r="H172" s="10">
        <v>8</v>
      </c>
      <c r="I172" s="10"/>
      <c r="J172" s="10">
        <v>9</v>
      </c>
      <c r="K172" s="10">
        <v>11</v>
      </c>
      <c r="L172" s="10">
        <v>6</v>
      </c>
      <c r="M172" s="10">
        <v>5</v>
      </c>
      <c r="N172" s="10"/>
    </row>
    <row r="173" spans="1:14" x14ac:dyDescent="0.25">
      <c r="A173" s="10">
        <v>5</v>
      </c>
      <c r="B173" s="10">
        <v>5</v>
      </c>
      <c r="C173" s="10">
        <v>5</v>
      </c>
      <c r="D173" s="10">
        <v>5</v>
      </c>
      <c r="E173" s="10">
        <v>4</v>
      </c>
      <c r="F173" s="10">
        <v>4</v>
      </c>
      <c r="G173" s="10">
        <v>7</v>
      </c>
      <c r="H173" s="10">
        <v>5</v>
      </c>
      <c r="I173" s="10"/>
      <c r="J173" s="10">
        <v>5</v>
      </c>
      <c r="K173" s="10">
        <v>5</v>
      </c>
      <c r="L173" s="10">
        <v>5</v>
      </c>
      <c r="M173" s="10">
        <v>5</v>
      </c>
      <c r="N173" s="10"/>
    </row>
    <row r="174" spans="1:14" x14ac:dyDescent="0.25">
      <c r="A174" s="10">
        <v>4</v>
      </c>
      <c r="B174" s="10">
        <v>8</v>
      </c>
      <c r="C174" s="10">
        <v>5</v>
      </c>
      <c r="D174" s="10">
        <v>5</v>
      </c>
      <c r="E174" s="10">
        <v>5</v>
      </c>
      <c r="F174" s="10">
        <v>4</v>
      </c>
      <c r="G174" s="10">
        <v>5</v>
      </c>
      <c r="H174" s="10">
        <v>4</v>
      </c>
      <c r="I174" s="10"/>
      <c r="J174" s="10">
        <v>5</v>
      </c>
      <c r="K174" s="10">
        <v>5</v>
      </c>
      <c r="L174" s="10">
        <v>8</v>
      </c>
      <c r="M174" s="10">
        <v>5</v>
      </c>
      <c r="N174" s="10"/>
    </row>
    <row r="175" spans="1:14" x14ac:dyDescent="0.25">
      <c r="A175" s="10">
        <v>9</v>
      </c>
      <c r="B175" s="10">
        <v>13</v>
      </c>
      <c r="C175" s="10">
        <v>7</v>
      </c>
      <c r="D175" s="10">
        <v>5</v>
      </c>
      <c r="E175" s="10">
        <v>4</v>
      </c>
      <c r="F175" s="10">
        <v>5</v>
      </c>
      <c r="G175" s="10">
        <v>5</v>
      </c>
      <c r="H175" s="10">
        <v>7</v>
      </c>
      <c r="I175" s="10"/>
      <c r="J175" s="10">
        <v>12</v>
      </c>
      <c r="K175" s="10">
        <v>13</v>
      </c>
      <c r="L175" s="10">
        <v>9</v>
      </c>
      <c r="M175" s="10">
        <v>4</v>
      </c>
      <c r="N175" s="10"/>
    </row>
    <row r="176" spans="1:14" x14ac:dyDescent="0.25">
      <c r="A176" s="10">
        <v>11</v>
      </c>
      <c r="B176" s="10">
        <v>10</v>
      </c>
      <c r="C176" s="10">
        <v>9</v>
      </c>
      <c r="D176" s="10">
        <v>5</v>
      </c>
      <c r="E176" s="10">
        <v>6</v>
      </c>
      <c r="F176" s="10">
        <v>8</v>
      </c>
      <c r="G176" s="10">
        <v>8</v>
      </c>
      <c r="H176" s="10">
        <v>10</v>
      </c>
      <c r="I176" s="10"/>
      <c r="J176" s="10">
        <v>17</v>
      </c>
      <c r="K176" s="10">
        <v>11</v>
      </c>
      <c r="L176" s="10">
        <v>9</v>
      </c>
      <c r="M176" s="10">
        <v>7</v>
      </c>
      <c r="N176" s="10"/>
    </row>
    <row r="177" spans="1:14" x14ac:dyDescent="0.25">
      <c r="A177" s="10">
        <v>14</v>
      </c>
      <c r="B177" s="10">
        <v>25</v>
      </c>
      <c r="C177" s="10">
        <v>9</v>
      </c>
      <c r="D177" s="10">
        <v>9</v>
      </c>
      <c r="E177" s="10">
        <v>10</v>
      </c>
      <c r="F177" s="10">
        <v>6</v>
      </c>
      <c r="G177" s="10">
        <v>8</v>
      </c>
      <c r="H177" s="10">
        <v>9</v>
      </c>
      <c r="I177" s="10"/>
      <c r="J177" s="10">
        <v>12</v>
      </c>
      <c r="K177" s="10">
        <v>10</v>
      </c>
      <c r="L177" s="10">
        <v>11</v>
      </c>
      <c r="M177" s="10">
        <v>9</v>
      </c>
      <c r="N177" s="10"/>
    </row>
    <row r="178" spans="1:14" x14ac:dyDescent="0.25">
      <c r="A178" s="10">
        <v>10</v>
      </c>
      <c r="B178" s="10">
        <v>6</v>
      </c>
      <c r="C178" s="10">
        <v>5</v>
      </c>
      <c r="D178" s="10">
        <v>9</v>
      </c>
      <c r="E178" s="10">
        <v>11</v>
      </c>
      <c r="F178" s="10">
        <v>10</v>
      </c>
      <c r="G178" s="10">
        <v>6</v>
      </c>
      <c r="H178" s="10">
        <v>9</v>
      </c>
      <c r="I178" s="10"/>
      <c r="J178" s="10">
        <v>9</v>
      </c>
      <c r="K178" s="10">
        <v>13</v>
      </c>
      <c r="L178" s="10">
        <v>10</v>
      </c>
      <c r="M178" s="10">
        <v>10</v>
      </c>
      <c r="N178" s="10"/>
    </row>
    <row r="179" spans="1:14" x14ac:dyDescent="0.25">
      <c r="A179" s="10">
        <v>10</v>
      </c>
      <c r="B179" s="10">
        <v>8</v>
      </c>
      <c r="C179" s="10">
        <v>8</v>
      </c>
      <c r="D179" s="10">
        <v>10</v>
      </c>
      <c r="E179" s="10">
        <v>10</v>
      </c>
      <c r="F179" s="10">
        <v>9</v>
      </c>
      <c r="G179" s="10">
        <v>4</v>
      </c>
      <c r="H179" s="10">
        <v>11</v>
      </c>
      <c r="I179" s="10"/>
      <c r="J179" s="10">
        <v>10</v>
      </c>
      <c r="K179" s="10">
        <v>8</v>
      </c>
      <c r="L179" s="10">
        <v>9</v>
      </c>
      <c r="M179" s="10">
        <v>9</v>
      </c>
      <c r="N179" s="10"/>
    </row>
    <row r="180" spans="1:14" x14ac:dyDescent="0.25">
      <c r="A180" s="10">
        <v>6</v>
      </c>
      <c r="B180" s="10">
        <v>5</v>
      </c>
      <c r="C180" s="10">
        <v>5</v>
      </c>
      <c r="D180" s="10">
        <v>7</v>
      </c>
      <c r="E180" s="10">
        <v>6</v>
      </c>
      <c r="F180" s="10">
        <v>9</v>
      </c>
      <c r="G180" s="10">
        <v>7</v>
      </c>
      <c r="H180" s="10">
        <v>5</v>
      </c>
      <c r="I180" s="10"/>
      <c r="J180" s="10">
        <v>5</v>
      </c>
      <c r="K180" s="10">
        <v>5</v>
      </c>
      <c r="L180" s="10">
        <v>5</v>
      </c>
      <c r="M180" s="10">
        <v>8</v>
      </c>
      <c r="N180" s="10"/>
    </row>
    <row r="181" spans="1:14" x14ac:dyDescent="0.25">
      <c r="A181" s="10">
        <v>5</v>
      </c>
      <c r="B181" s="10">
        <v>8</v>
      </c>
      <c r="C181" s="10">
        <v>6</v>
      </c>
      <c r="D181" s="10">
        <v>8</v>
      </c>
      <c r="E181" s="10">
        <v>5</v>
      </c>
      <c r="F181" s="10">
        <v>4</v>
      </c>
      <c r="G181" s="10">
        <v>5</v>
      </c>
      <c r="H181" s="10">
        <v>4</v>
      </c>
      <c r="I181" s="10"/>
      <c r="J181" s="10">
        <v>6</v>
      </c>
      <c r="K181" s="10">
        <v>5</v>
      </c>
      <c r="L181" s="10">
        <v>8</v>
      </c>
      <c r="M181" s="10">
        <v>8</v>
      </c>
      <c r="N181" s="10"/>
    </row>
    <row r="182" spans="1:14" x14ac:dyDescent="0.25">
      <c r="A182" s="10">
        <v>8</v>
      </c>
      <c r="B182" s="10">
        <v>13</v>
      </c>
      <c r="C182" s="10">
        <v>10</v>
      </c>
      <c r="D182" s="10">
        <v>5</v>
      </c>
      <c r="E182" s="10">
        <v>4</v>
      </c>
      <c r="F182" s="10">
        <v>5</v>
      </c>
      <c r="G182" s="10">
        <v>5</v>
      </c>
      <c r="H182" s="10">
        <v>5</v>
      </c>
      <c r="I182" s="10"/>
      <c r="J182" s="10">
        <v>8</v>
      </c>
      <c r="K182" s="10">
        <v>16</v>
      </c>
      <c r="L182" s="10">
        <v>11</v>
      </c>
      <c r="M182" s="10">
        <v>6</v>
      </c>
      <c r="N182" s="10"/>
    </row>
    <row r="183" spans="1:14" x14ac:dyDescent="0.25">
      <c r="A183" s="10">
        <v>11</v>
      </c>
      <c r="B183" s="10">
        <v>10</v>
      </c>
      <c r="C183" s="10">
        <v>10</v>
      </c>
      <c r="D183" s="10">
        <v>5</v>
      </c>
      <c r="E183" s="10">
        <v>10</v>
      </c>
      <c r="F183" s="10">
        <v>10</v>
      </c>
      <c r="G183" s="10">
        <v>9</v>
      </c>
      <c r="H183" s="10">
        <v>15</v>
      </c>
      <c r="I183" s="10"/>
      <c r="J183" s="10">
        <v>16</v>
      </c>
      <c r="K183" s="10">
        <v>14</v>
      </c>
      <c r="L183" s="10">
        <v>10</v>
      </c>
      <c r="M183" s="10">
        <v>12</v>
      </c>
      <c r="N183" s="10"/>
    </row>
    <row r="184" spans="1:14" x14ac:dyDescent="0.25">
      <c r="A184" s="10">
        <v>13</v>
      </c>
      <c r="B184" s="10">
        <v>11</v>
      </c>
      <c r="C184" s="10">
        <v>9</v>
      </c>
      <c r="D184" s="10">
        <v>8</v>
      </c>
      <c r="E184" s="10">
        <v>13</v>
      </c>
      <c r="F184" s="10">
        <v>11</v>
      </c>
      <c r="G184" s="10">
        <v>6</v>
      </c>
      <c r="H184" s="10">
        <v>14</v>
      </c>
      <c r="I184" s="10"/>
      <c r="J184" s="10">
        <v>11</v>
      </c>
      <c r="K184" s="10">
        <v>11</v>
      </c>
      <c r="L184" s="10">
        <v>11</v>
      </c>
      <c r="M184" s="10">
        <v>10</v>
      </c>
      <c r="N184" s="10"/>
    </row>
    <row r="185" spans="1:14" x14ac:dyDescent="0.25">
      <c r="A185" s="10">
        <v>10</v>
      </c>
      <c r="B185" s="10">
        <v>6</v>
      </c>
      <c r="C185" s="10">
        <v>6</v>
      </c>
      <c r="D185" s="10">
        <v>13</v>
      </c>
      <c r="E185" s="10">
        <v>11</v>
      </c>
      <c r="F185" s="10">
        <v>15</v>
      </c>
      <c r="G185" s="10">
        <v>11</v>
      </c>
      <c r="H185" s="10">
        <v>18</v>
      </c>
      <c r="I185" s="10"/>
      <c r="J185" s="10">
        <v>13</v>
      </c>
      <c r="K185" s="10">
        <v>15</v>
      </c>
      <c r="L185" s="10">
        <v>11</v>
      </c>
      <c r="M185" s="10">
        <v>8</v>
      </c>
      <c r="N185" s="10"/>
    </row>
    <row r="186" spans="1:14" x14ac:dyDescent="0.25">
      <c r="A186" s="10">
        <v>11</v>
      </c>
      <c r="B186" s="10">
        <v>9</v>
      </c>
      <c r="C186" s="10">
        <v>8</v>
      </c>
      <c r="D186" s="10">
        <v>11</v>
      </c>
      <c r="E186" s="10">
        <v>8</v>
      </c>
      <c r="F186" s="10">
        <v>9</v>
      </c>
      <c r="G186" s="10">
        <v>10</v>
      </c>
      <c r="H186" s="10">
        <v>9</v>
      </c>
      <c r="I186" s="10"/>
      <c r="J186" s="10">
        <v>14</v>
      </c>
      <c r="K186" s="10">
        <v>10</v>
      </c>
      <c r="L186" s="10">
        <v>10</v>
      </c>
      <c r="M186" s="10">
        <v>9</v>
      </c>
      <c r="N186" s="10"/>
    </row>
    <row r="187" spans="1:14" x14ac:dyDescent="0.25">
      <c r="A187" s="10">
        <v>6</v>
      </c>
      <c r="B187" s="10">
        <v>5</v>
      </c>
      <c r="C187" s="10">
        <v>5</v>
      </c>
      <c r="D187" s="10">
        <v>9</v>
      </c>
      <c r="E187" s="10">
        <v>9</v>
      </c>
      <c r="F187" s="10">
        <v>10</v>
      </c>
      <c r="G187" s="10">
        <v>9</v>
      </c>
      <c r="H187" s="10">
        <v>9</v>
      </c>
      <c r="I187" s="10"/>
      <c r="J187" s="10">
        <v>5</v>
      </c>
      <c r="K187" s="10">
        <v>5</v>
      </c>
      <c r="L187" s="10">
        <v>5</v>
      </c>
      <c r="M187" s="10">
        <v>9</v>
      </c>
      <c r="N187" s="10"/>
    </row>
    <row r="188" spans="1:14" x14ac:dyDescent="0.25">
      <c r="A188" s="10">
        <v>6</v>
      </c>
      <c r="B188" s="10">
        <v>5</v>
      </c>
      <c r="C188" s="10">
        <v>10</v>
      </c>
      <c r="D188" s="10">
        <v>12</v>
      </c>
      <c r="E188" s="10">
        <v>6</v>
      </c>
      <c r="F188" s="10">
        <v>4</v>
      </c>
      <c r="G188" s="10">
        <v>5</v>
      </c>
      <c r="H188" s="10">
        <v>5</v>
      </c>
      <c r="I188" s="10"/>
      <c r="J188" s="10">
        <v>8</v>
      </c>
      <c r="K188" s="10">
        <v>6</v>
      </c>
      <c r="L188" s="10">
        <v>10</v>
      </c>
      <c r="M188" s="10">
        <v>9</v>
      </c>
      <c r="N188" s="10"/>
    </row>
    <row r="189" spans="1:14" x14ac:dyDescent="0.25">
      <c r="A189" s="10">
        <v>8</v>
      </c>
      <c r="B189" s="10">
        <v>15</v>
      </c>
      <c r="C189" s="10">
        <v>8</v>
      </c>
      <c r="D189" s="10">
        <v>6</v>
      </c>
      <c r="E189" s="10">
        <v>6</v>
      </c>
      <c r="F189" s="10">
        <v>5</v>
      </c>
      <c r="G189" s="10">
        <v>5</v>
      </c>
      <c r="H189" s="10">
        <v>8</v>
      </c>
      <c r="I189" s="10"/>
      <c r="J189" s="10">
        <v>5</v>
      </c>
      <c r="K189" s="10">
        <v>10</v>
      </c>
      <c r="L189" s="10">
        <v>6</v>
      </c>
      <c r="M189" s="10">
        <v>11</v>
      </c>
      <c r="N189" s="10"/>
    </row>
    <row r="190" spans="1:14" x14ac:dyDescent="0.25">
      <c r="A190" s="10">
        <v>6</v>
      </c>
      <c r="B190" s="10">
        <v>10</v>
      </c>
      <c r="C190" s="10">
        <v>10</v>
      </c>
      <c r="D190" s="10">
        <v>8</v>
      </c>
      <c r="E190" s="10">
        <v>8</v>
      </c>
      <c r="F190" s="10">
        <v>5</v>
      </c>
      <c r="G190" s="10">
        <v>4</v>
      </c>
      <c r="H190" s="10">
        <v>8</v>
      </c>
      <c r="I190" s="10"/>
      <c r="J190" s="10">
        <v>8</v>
      </c>
      <c r="K190" s="10">
        <v>9</v>
      </c>
      <c r="L190" s="10">
        <v>8</v>
      </c>
      <c r="M190" s="10">
        <v>9</v>
      </c>
      <c r="N190" s="10"/>
    </row>
    <row r="191" spans="1:14" x14ac:dyDescent="0.25">
      <c r="A191" s="10">
        <v>8</v>
      </c>
      <c r="B191" s="10">
        <v>13</v>
      </c>
      <c r="C191" s="10">
        <v>8</v>
      </c>
      <c r="D191" s="10">
        <v>5</v>
      </c>
      <c r="E191" s="10">
        <v>8</v>
      </c>
      <c r="F191" s="10">
        <v>6</v>
      </c>
      <c r="G191" s="10">
        <v>8</v>
      </c>
      <c r="H191" s="10">
        <v>6</v>
      </c>
      <c r="I191" s="10"/>
      <c r="J191" s="10">
        <v>6</v>
      </c>
      <c r="K191" s="10">
        <v>10</v>
      </c>
      <c r="L191" s="10">
        <v>6</v>
      </c>
      <c r="M191" s="10">
        <v>10</v>
      </c>
      <c r="N191" s="10"/>
    </row>
    <row r="192" spans="1:14" x14ac:dyDescent="0.25">
      <c r="A192" s="10">
        <v>5</v>
      </c>
      <c r="B192" s="10">
        <v>11</v>
      </c>
      <c r="C192" s="10">
        <v>10</v>
      </c>
      <c r="D192" s="10">
        <v>10</v>
      </c>
      <c r="E192" s="10">
        <v>5</v>
      </c>
      <c r="F192" s="10">
        <v>6</v>
      </c>
      <c r="G192" s="10">
        <v>9</v>
      </c>
      <c r="H192" s="10">
        <v>8</v>
      </c>
      <c r="I192" s="10"/>
      <c r="J192" s="10">
        <v>5</v>
      </c>
      <c r="K192" s="10">
        <v>14</v>
      </c>
      <c r="L192" s="10">
        <v>5</v>
      </c>
      <c r="M192" s="10">
        <v>6</v>
      </c>
      <c r="N192" s="10"/>
    </row>
    <row r="193" spans="1:14" x14ac:dyDescent="0.25">
      <c r="A193" s="10">
        <v>6</v>
      </c>
      <c r="B193" s="10">
        <v>12</v>
      </c>
      <c r="C193" s="10">
        <v>10</v>
      </c>
      <c r="D193" s="10">
        <v>9</v>
      </c>
      <c r="E193" s="10">
        <v>4</v>
      </c>
      <c r="F193" s="10">
        <v>5</v>
      </c>
      <c r="G193" s="10">
        <v>5</v>
      </c>
      <c r="H193" s="10">
        <v>5</v>
      </c>
      <c r="I193" s="10"/>
      <c r="J193" s="10">
        <v>5</v>
      </c>
      <c r="K193" s="10">
        <v>10</v>
      </c>
      <c r="L193" s="10">
        <v>11</v>
      </c>
      <c r="M193" s="10">
        <v>9</v>
      </c>
      <c r="N193" s="10"/>
    </row>
    <row r="194" spans="1:14" x14ac:dyDescent="0.25">
      <c r="A194" s="10">
        <v>9</v>
      </c>
      <c r="B194" s="10">
        <v>8</v>
      </c>
      <c r="C194" s="10">
        <v>14</v>
      </c>
      <c r="D194" s="10">
        <v>8</v>
      </c>
      <c r="E194" s="10">
        <v>5</v>
      </c>
      <c r="F194" s="10">
        <v>6</v>
      </c>
      <c r="G194" s="10">
        <v>6</v>
      </c>
      <c r="H194" s="10">
        <v>8</v>
      </c>
      <c r="I194" s="10"/>
      <c r="J194" s="10">
        <v>8</v>
      </c>
      <c r="K194" s="10">
        <v>10</v>
      </c>
      <c r="L194" s="10">
        <v>8</v>
      </c>
      <c r="M194" s="10">
        <v>9</v>
      </c>
      <c r="N194" s="10"/>
    </row>
    <row r="195" spans="1:14" x14ac:dyDescent="0.25">
      <c r="A195" s="10">
        <v>13</v>
      </c>
      <c r="B195" s="10">
        <v>8</v>
      </c>
      <c r="C195" s="10">
        <v>12</v>
      </c>
      <c r="D195" s="10">
        <v>11</v>
      </c>
      <c r="E195" s="10">
        <v>7</v>
      </c>
      <c r="F195" s="10">
        <v>5</v>
      </c>
      <c r="G195" s="10">
        <v>5</v>
      </c>
      <c r="H195" s="10">
        <v>6</v>
      </c>
      <c r="I195" s="10"/>
      <c r="J195" s="10">
        <v>9</v>
      </c>
      <c r="K195" s="10">
        <v>10</v>
      </c>
      <c r="L195" s="10">
        <v>10</v>
      </c>
      <c r="M195" s="10">
        <v>11</v>
      </c>
      <c r="N195" s="10"/>
    </row>
    <row r="196" spans="1:14" x14ac:dyDescent="0.25">
      <c r="A196" s="10">
        <v>6</v>
      </c>
      <c r="B196" s="10">
        <v>13</v>
      </c>
      <c r="C196" s="10">
        <v>11</v>
      </c>
      <c r="D196" s="10">
        <v>5</v>
      </c>
      <c r="E196" s="10">
        <v>7</v>
      </c>
      <c r="F196" s="10">
        <v>15</v>
      </c>
      <c r="G196" s="10">
        <v>5</v>
      </c>
      <c r="H196" s="10">
        <v>10</v>
      </c>
      <c r="I196" s="10"/>
      <c r="J196" s="10">
        <v>5</v>
      </c>
      <c r="K196" s="10">
        <v>5</v>
      </c>
      <c r="L196" s="10">
        <v>9</v>
      </c>
      <c r="M196" s="10">
        <v>6</v>
      </c>
      <c r="N196" s="10"/>
    </row>
    <row r="197" spans="1:14" x14ac:dyDescent="0.25">
      <c r="A197" s="10">
        <v>7</v>
      </c>
      <c r="B197" s="10">
        <v>9</v>
      </c>
      <c r="C197" s="10">
        <v>7</v>
      </c>
      <c r="D197" s="10">
        <v>8</v>
      </c>
      <c r="E197" s="10">
        <v>8</v>
      </c>
      <c r="F197" s="10">
        <v>5</v>
      </c>
      <c r="G197" s="10">
        <v>4</v>
      </c>
      <c r="H197" s="10">
        <v>6</v>
      </c>
      <c r="I197" s="10"/>
      <c r="J197" s="10">
        <v>9</v>
      </c>
      <c r="K197" s="10">
        <v>6</v>
      </c>
      <c r="L197" s="10">
        <v>9</v>
      </c>
      <c r="M197" s="10">
        <v>9</v>
      </c>
      <c r="N197" s="10"/>
    </row>
    <row r="198" spans="1:14" x14ac:dyDescent="0.25">
      <c r="A198" s="10">
        <v>8</v>
      </c>
      <c r="B198" s="10">
        <v>11</v>
      </c>
      <c r="C198" s="10">
        <v>8</v>
      </c>
      <c r="D198" s="10">
        <v>8</v>
      </c>
      <c r="E198" s="10">
        <v>8</v>
      </c>
      <c r="F198" s="10">
        <v>6</v>
      </c>
      <c r="G198" s="10">
        <v>8</v>
      </c>
      <c r="H198" s="10">
        <v>6</v>
      </c>
      <c r="I198" s="10"/>
      <c r="J198" s="10">
        <v>7</v>
      </c>
      <c r="K198" s="10">
        <v>6</v>
      </c>
      <c r="L198" s="10">
        <v>10</v>
      </c>
      <c r="M198" s="10">
        <v>11</v>
      </c>
      <c r="N198" s="10"/>
    </row>
    <row r="199" spans="1:14" x14ac:dyDescent="0.25">
      <c r="A199" s="10">
        <v>8</v>
      </c>
      <c r="B199" s="10">
        <v>8</v>
      </c>
      <c r="C199" s="10">
        <v>9</v>
      </c>
      <c r="D199" s="10">
        <v>9</v>
      </c>
      <c r="E199" s="10">
        <v>5</v>
      </c>
      <c r="F199" s="10">
        <v>7</v>
      </c>
      <c r="G199" s="10">
        <v>5</v>
      </c>
      <c r="H199" s="10">
        <v>8</v>
      </c>
      <c r="I199" s="10"/>
      <c r="J199" s="10">
        <v>8</v>
      </c>
      <c r="K199" s="10">
        <v>14</v>
      </c>
      <c r="L199" s="10">
        <v>11</v>
      </c>
      <c r="M199" s="10">
        <v>13</v>
      </c>
      <c r="N199" s="10"/>
    </row>
    <row r="200" spans="1:14" x14ac:dyDescent="0.25">
      <c r="A200" s="10">
        <v>10</v>
      </c>
      <c r="B200" s="10">
        <v>8</v>
      </c>
      <c r="C200" s="10">
        <v>9</v>
      </c>
      <c r="D200" s="10">
        <v>12</v>
      </c>
      <c r="E200" s="10">
        <v>4</v>
      </c>
      <c r="F200" s="10">
        <v>6</v>
      </c>
      <c r="G200" s="10">
        <v>5</v>
      </c>
      <c r="H200" s="10">
        <v>5</v>
      </c>
      <c r="I200" s="10"/>
      <c r="J200" s="10">
        <v>8</v>
      </c>
      <c r="K200" s="10">
        <v>9</v>
      </c>
      <c r="L200" s="10">
        <v>9</v>
      </c>
      <c r="M200" s="10">
        <v>11</v>
      </c>
      <c r="N200" s="10"/>
    </row>
    <row r="201" spans="1:14" x14ac:dyDescent="0.25">
      <c r="A201" s="10">
        <v>10</v>
      </c>
      <c r="B201" s="10">
        <v>9</v>
      </c>
      <c r="C201" s="10">
        <v>13</v>
      </c>
      <c r="D201" s="10">
        <v>8</v>
      </c>
      <c r="E201" s="10">
        <v>5</v>
      </c>
      <c r="F201" s="10">
        <v>8</v>
      </c>
      <c r="G201" s="10">
        <v>5</v>
      </c>
      <c r="H201" s="10">
        <v>8</v>
      </c>
      <c r="I201" s="10"/>
      <c r="J201" s="10">
        <v>5</v>
      </c>
      <c r="K201" s="10">
        <v>15</v>
      </c>
      <c r="L201" s="10">
        <v>6</v>
      </c>
      <c r="M201" s="10">
        <v>13</v>
      </c>
      <c r="N201" s="10"/>
    </row>
    <row r="202" spans="1:14" x14ac:dyDescent="0.25">
      <c r="A202" s="10">
        <v>11</v>
      </c>
      <c r="B202" s="10">
        <v>11</v>
      </c>
      <c r="C202" s="10">
        <v>18</v>
      </c>
      <c r="D202" s="10">
        <v>11</v>
      </c>
      <c r="E202" s="10">
        <v>8</v>
      </c>
      <c r="F202" s="10">
        <v>6</v>
      </c>
      <c r="G202" s="10">
        <v>9</v>
      </c>
      <c r="H202" s="10">
        <v>10</v>
      </c>
      <c r="I202" s="10"/>
      <c r="J202" s="10">
        <v>10</v>
      </c>
      <c r="K202" s="10">
        <v>13</v>
      </c>
      <c r="L202" s="10">
        <v>13</v>
      </c>
      <c r="M202" s="10">
        <v>13</v>
      </c>
      <c r="N202" s="10"/>
    </row>
    <row r="203" spans="1:14" x14ac:dyDescent="0.25">
      <c r="A203" s="10">
        <v>14</v>
      </c>
      <c r="B203" s="10">
        <v>18</v>
      </c>
      <c r="C203" s="10">
        <v>12</v>
      </c>
      <c r="D203" s="10">
        <v>9</v>
      </c>
      <c r="E203" s="10">
        <v>10</v>
      </c>
      <c r="F203" s="10">
        <v>6</v>
      </c>
      <c r="G203" s="10">
        <v>5</v>
      </c>
      <c r="H203" s="10">
        <v>10</v>
      </c>
      <c r="I203" s="10"/>
      <c r="J203" s="10">
        <v>10</v>
      </c>
      <c r="K203" s="10">
        <v>8</v>
      </c>
      <c r="L203" s="10">
        <v>13</v>
      </c>
      <c r="M203" s="10">
        <v>15</v>
      </c>
      <c r="N203" s="10"/>
    </row>
    <row r="204" spans="1:14" x14ac:dyDescent="0.25">
      <c r="A204" s="10">
        <v>12</v>
      </c>
      <c r="B204" s="10">
        <v>11</v>
      </c>
      <c r="C204" s="10">
        <v>12</v>
      </c>
      <c r="D204" s="10">
        <v>11</v>
      </c>
      <c r="E204" s="10">
        <v>9</v>
      </c>
      <c r="F204" s="10">
        <v>5</v>
      </c>
      <c r="G204" s="10">
        <v>3</v>
      </c>
      <c r="H204" s="10">
        <v>8</v>
      </c>
      <c r="I204" s="10"/>
      <c r="J204" s="10">
        <v>15</v>
      </c>
      <c r="K204" s="10">
        <v>8</v>
      </c>
      <c r="L204" s="10">
        <v>9</v>
      </c>
      <c r="M204" s="10">
        <v>10</v>
      </c>
      <c r="N204" s="10"/>
    </row>
    <row r="205" spans="1:14" x14ac:dyDescent="0.25">
      <c r="A205" s="10">
        <v>6</v>
      </c>
      <c r="B205" s="10">
        <v>10</v>
      </c>
      <c r="C205" s="10">
        <v>6</v>
      </c>
      <c r="D205" s="10">
        <v>9</v>
      </c>
      <c r="E205" s="10">
        <v>9</v>
      </c>
      <c r="F205" s="10">
        <v>6</v>
      </c>
      <c r="G205" s="10">
        <v>8</v>
      </c>
      <c r="H205" s="10">
        <v>6</v>
      </c>
      <c r="I205" s="10"/>
      <c r="J205" s="10">
        <v>8</v>
      </c>
      <c r="K205" s="10">
        <v>9</v>
      </c>
      <c r="L205" s="10">
        <v>14</v>
      </c>
      <c r="M205" s="10">
        <v>14</v>
      </c>
      <c r="N205" s="10"/>
    </row>
    <row r="206" spans="1:14" x14ac:dyDescent="0.25">
      <c r="A206" s="10">
        <v>9</v>
      </c>
      <c r="B206" s="10">
        <v>11</v>
      </c>
      <c r="C206" s="10">
        <v>9</v>
      </c>
      <c r="D206" s="10">
        <v>8</v>
      </c>
      <c r="E206" s="10">
        <v>4</v>
      </c>
      <c r="F206" s="10">
        <v>7</v>
      </c>
      <c r="G206" s="10">
        <v>18</v>
      </c>
      <c r="H206" s="10">
        <v>9</v>
      </c>
      <c r="I206" s="10"/>
      <c r="J206" s="10">
        <v>10</v>
      </c>
      <c r="K206" s="10">
        <v>14</v>
      </c>
      <c r="L206" s="10">
        <v>12</v>
      </c>
      <c r="M206" s="10">
        <v>13</v>
      </c>
      <c r="N206" s="10"/>
    </row>
    <row r="207" spans="1:14" x14ac:dyDescent="0.25">
      <c r="A207" s="10">
        <v>11</v>
      </c>
      <c r="B207" s="10">
        <v>12</v>
      </c>
      <c r="C207" s="10">
        <v>10</v>
      </c>
      <c r="D207" s="10">
        <v>9</v>
      </c>
      <c r="E207" s="10">
        <v>4</v>
      </c>
      <c r="F207" s="10">
        <v>9</v>
      </c>
      <c r="G207" s="10">
        <v>4</v>
      </c>
      <c r="H207" s="10">
        <v>6</v>
      </c>
      <c r="I207" s="10"/>
      <c r="J207" s="10">
        <v>11</v>
      </c>
      <c r="K207" s="10">
        <v>11</v>
      </c>
      <c r="L207" s="10">
        <v>12</v>
      </c>
      <c r="M207" s="10">
        <v>10</v>
      </c>
      <c r="N207" s="10"/>
    </row>
    <row r="208" spans="1:14" x14ac:dyDescent="0.25">
      <c r="A208" s="10">
        <v>11</v>
      </c>
      <c r="B208" s="10">
        <v>12</v>
      </c>
      <c r="C208" s="10">
        <v>13</v>
      </c>
      <c r="D208" s="10">
        <v>10</v>
      </c>
      <c r="E208" s="10">
        <v>6</v>
      </c>
      <c r="F208" s="10">
        <v>5</v>
      </c>
      <c r="G208" s="10">
        <v>6</v>
      </c>
      <c r="H208" s="10">
        <v>9</v>
      </c>
      <c r="I208" s="10"/>
      <c r="J208" s="10">
        <v>10</v>
      </c>
      <c r="K208" s="10">
        <v>14</v>
      </c>
      <c r="L208" s="10">
        <v>11</v>
      </c>
      <c r="M208" s="10">
        <v>15</v>
      </c>
      <c r="N208" s="10"/>
    </row>
    <row r="209" spans="1:14" x14ac:dyDescent="0.25">
      <c r="A209" s="10">
        <v>16</v>
      </c>
      <c r="B209" s="10">
        <v>14</v>
      </c>
      <c r="C209" s="10">
        <v>16</v>
      </c>
      <c r="D209" s="10">
        <v>12</v>
      </c>
      <c r="E209" s="10">
        <v>10</v>
      </c>
      <c r="F209" s="10">
        <v>8</v>
      </c>
      <c r="G209" s="10">
        <v>15</v>
      </c>
      <c r="H209" s="10">
        <v>12</v>
      </c>
      <c r="I209" s="10"/>
      <c r="J209" s="10">
        <v>10</v>
      </c>
      <c r="K209" s="10">
        <v>15</v>
      </c>
      <c r="L209" s="10">
        <v>15</v>
      </c>
      <c r="M209" s="10">
        <v>15</v>
      </c>
      <c r="N209" s="10"/>
    </row>
    <row r="210" spans="1:14" x14ac:dyDescent="0.25">
      <c r="A210" s="10">
        <v>14</v>
      </c>
      <c r="B210" s="10">
        <v>15</v>
      </c>
      <c r="C210" s="10">
        <v>13</v>
      </c>
      <c r="D210" s="10">
        <v>11</v>
      </c>
      <c r="E210" s="10">
        <v>10</v>
      </c>
      <c r="F210" s="10">
        <v>10</v>
      </c>
      <c r="G210" s="10">
        <v>14</v>
      </c>
      <c r="H210" s="10">
        <v>13</v>
      </c>
      <c r="I210" s="10"/>
      <c r="J210" s="10">
        <v>9</v>
      </c>
      <c r="K210" s="10">
        <v>9</v>
      </c>
      <c r="L210" s="10">
        <v>20</v>
      </c>
      <c r="M210" s="10">
        <v>16</v>
      </c>
      <c r="N210" s="10"/>
    </row>
    <row r="211" spans="1:14" x14ac:dyDescent="0.25">
      <c r="A211" s="10">
        <v>14</v>
      </c>
      <c r="B211" s="10">
        <v>9</v>
      </c>
      <c r="C211" s="10">
        <v>10</v>
      </c>
      <c r="D211" s="10">
        <v>11</v>
      </c>
      <c r="E211" s="10">
        <v>8</v>
      </c>
      <c r="F211" s="10">
        <v>5</v>
      </c>
      <c r="G211" s="10">
        <v>9</v>
      </c>
      <c r="H211" s="10">
        <v>9</v>
      </c>
      <c r="I211" s="10"/>
      <c r="J211" s="10">
        <v>11</v>
      </c>
      <c r="K211" s="10">
        <v>13</v>
      </c>
      <c r="L211" s="10">
        <v>14</v>
      </c>
      <c r="M211" s="10">
        <v>11</v>
      </c>
      <c r="N211" s="10"/>
    </row>
    <row r="212" spans="1:14" x14ac:dyDescent="0.25">
      <c r="A212" s="10">
        <v>9</v>
      </c>
      <c r="B212" s="10">
        <v>10</v>
      </c>
      <c r="C212" s="10">
        <v>11</v>
      </c>
      <c r="D212" s="10">
        <v>9</v>
      </c>
      <c r="E212" s="10">
        <v>6</v>
      </c>
      <c r="F212" s="10">
        <v>11</v>
      </c>
      <c r="G212" s="10">
        <v>9</v>
      </c>
      <c r="H212" s="10">
        <v>6</v>
      </c>
      <c r="I212" s="10"/>
      <c r="J212" s="10">
        <v>10</v>
      </c>
      <c r="K212" s="10">
        <v>11</v>
      </c>
      <c r="L212" s="10">
        <v>15</v>
      </c>
      <c r="M212" s="10">
        <v>13</v>
      </c>
      <c r="N212" s="10"/>
    </row>
    <row r="213" spans="1:14" x14ac:dyDescent="0.25">
      <c r="A213" s="10">
        <v>10</v>
      </c>
      <c r="B213" s="10">
        <v>10</v>
      </c>
      <c r="C213" s="10">
        <v>10</v>
      </c>
      <c r="D213" s="10">
        <v>10</v>
      </c>
      <c r="E213" s="10">
        <v>5</v>
      </c>
      <c r="F213" s="10">
        <v>9</v>
      </c>
      <c r="G213" s="10">
        <v>5</v>
      </c>
      <c r="H213" s="10">
        <v>11</v>
      </c>
      <c r="I213" s="10"/>
      <c r="J213" s="10">
        <v>8</v>
      </c>
      <c r="K213" s="10">
        <v>14</v>
      </c>
      <c r="L213" s="10">
        <v>15</v>
      </c>
      <c r="M213" s="10">
        <v>14</v>
      </c>
      <c r="N213" s="10"/>
    </row>
    <row r="214" spans="1:14" x14ac:dyDescent="0.25">
      <c r="A214" s="10">
        <v>10</v>
      </c>
      <c r="B214" s="10">
        <v>10</v>
      </c>
      <c r="C214" s="10">
        <v>9</v>
      </c>
      <c r="D214" s="10">
        <v>10</v>
      </c>
      <c r="E214" s="10">
        <v>4</v>
      </c>
      <c r="F214" s="10">
        <v>9</v>
      </c>
      <c r="G214" s="10">
        <v>6</v>
      </c>
      <c r="H214" s="10">
        <v>6</v>
      </c>
      <c r="I214" s="10"/>
      <c r="J214" s="10">
        <v>9</v>
      </c>
      <c r="K214" s="10">
        <v>11</v>
      </c>
      <c r="L214" s="10">
        <v>12</v>
      </c>
      <c r="M214" s="10">
        <v>11</v>
      </c>
      <c r="N214" s="10"/>
    </row>
    <row r="215" spans="1:14" x14ac:dyDescent="0.25">
      <c r="A215" s="10">
        <v>15</v>
      </c>
      <c r="B215" s="10">
        <v>14</v>
      </c>
      <c r="C215" s="10">
        <v>13</v>
      </c>
      <c r="D215" s="10">
        <v>10</v>
      </c>
      <c r="E215" s="10">
        <v>6</v>
      </c>
      <c r="F215" s="10">
        <v>5</v>
      </c>
      <c r="G215" s="10">
        <v>9</v>
      </c>
      <c r="H215" s="10">
        <v>10</v>
      </c>
      <c r="I215" s="10"/>
      <c r="J215" s="10">
        <v>15</v>
      </c>
      <c r="K215" s="10">
        <v>19</v>
      </c>
      <c r="L215" s="10">
        <v>15</v>
      </c>
      <c r="M215" s="10">
        <v>16</v>
      </c>
      <c r="N215" s="10"/>
    </row>
    <row r="216" spans="1:14" x14ac:dyDescent="0.25">
      <c r="A216" s="10">
        <v>20</v>
      </c>
      <c r="B216" s="10">
        <v>15</v>
      </c>
      <c r="C216" s="10">
        <v>10</v>
      </c>
      <c r="D216" s="10">
        <v>9</v>
      </c>
      <c r="E216" s="10">
        <v>12</v>
      </c>
      <c r="F216" s="10">
        <v>13</v>
      </c>
      <c r="G216" s="10">
        <v>11</v>
      </c>
      <c r="H216" s="10">
        <v>19</v>
      </c>
      <c r="I216" s="10"/>
      <c r="J216" s="10">
        <v>11</v>
      </c>
      <c r="K216" s="10">
        <v>19</v>
      </c>
      <c r="L216" s="10">
        <v>19</v>
      </c>
      <c r="M216" s="10">
        <v>16</v>
      </c>
      <c r="N216" s="10"/>
    </row>
    <row r="217" spans="1:14" x14ac:dyDescent="0.25">
      <c r="A217" s="10">
        <v>16</v>
      </c>
      <c r="B217" s="10">
        <v>13</v>
      </c>
      <c r="C217" s="10">
        <v>12</v>
      </c>
      <c r="D217" s="10">
        <v>13</v>
      </c>
      <c r="E217" s="10">
        <v>11</v>
      </c>
      <c r="F217" s="10">
        <v>13</v>
      </c>
      <c r="G217" s="10">
        <v>15</v>
      </c>
      <c r="H217" s="10">
        <v>16</v>
      </c>
      <c r="I217" s="10"/>
      <c r="J217" s="10">
        <v>11</v>
      </c>
      <c r="K217" s="10">
        <v>11</v>
      </c>
      <c r="L217" s="10">
        <v>13</v>
      </c>
      <c r="M217" s="10">
        <v>19</v>
      </c>
      <c r="N217" s="10"/>
    </row>
    <row r="218" spans="1:14" x14ac:dyDescent="0.25">
      <c r="A218" s="10">
        <v>15</v>
      </c>
      <c r="B218" s="10">
        <v>13</v>
      </c>
      <c r="C218" s="10">
        <v>10</v>
      </c>
      <c r="D218" s="10">
        <v>13</v>
      </c>
      <c r="E218" s="10">
        <v>14</v>
      </c>
      <c r="F218" s="10">
        <v>6</v>
      </c>
      <c r="G218" s="10">
        <v>6</v>
      </c>
      <c r="H218" s="10">
        <v>13</v>
      </c>
      <c r="I218" s="10"/>
      <c r="J218" s="10">
        <v>7</v>
      </c>
      <c r="K218" s="10">
        <v>11</v>
      </c>
      <c r="L218" s="10">
        <v>13</v>
      </c>
      <c r="M218" s="10">
        <v>17</v>
      </c>
      <c r="N218" s="10"/>
    </row>
    <row r="219" spans="1:14" x14ac:dyDescent="0.25">
      <c r="A219" s="10">
        <v>16</v>
      </c>
      <c r="B219" s="10">
        <v>8</v>
      </c>
      <c r="C219" s="10">
        <v>8</v>
      </c>
      <c r="D219" s="10">
        <v>9</v>
      </c>
      <c r="E219" s="10">
        <v>6</v>
      </c>
      <c r="F219" s="10">
        <v>8</v>
      </c>
      <c r="G219" s="10">
        <v>9</v>
      </c>
      <c r="H219" s="10">
        <v>8</v>
      </c>
      <c r="I219" s="10"/>
      <c r="J219" s="10">
        <v>15</v>
      </c>
      <c r="K219" s="10">
        <v>15</v>
      </c>
      <c r="L219" s="10">
        <v>11</v>
      </c>
      <c r="M219" s="10">
        <v>15</v>
      </c>
      <c r="N219" s="10"/>
    </row>
    <row r="220" spans="1:14" x14ac:dyDescent="0.25">
      <c r="A220" s="10">
        <v>11</v>
      </c>
      <c r="B220" s="10">
        <v>10</v>
      </c>
      <c r="C220" s="10">
        <v>9</v>
      </c>
      <c r="D220" s="10">
        <v>6</v>
      </c>
      <c r="E220" s="10">
        <v>6</v>
      </c>
      <c r="F220" s="10">
        <v>8</v>
      </c>
      <c r="G220" s="10">
        <v>6</v>
      </c>
      <c r="H220" s="10">
        <v>15</v>
      </c>
      <c r="I220" s="10"/>
      <c r="J220" s="10">
        <v>13</v>
      </c>
      <c r="K220" s="10">
        <v>16</v>
      </c>
      <c r="L220" s="10">
        <v>12</v>
      </c>
      <c r="M220" s="10">
        <v>14</v>
      </c>
      <c r="N220" s="10"/>
    </row>
    <row r="221" spans="1:14" x14ac:dyDescent="0.25">
      <c r="A221" s="10">
        <v>13</v>
      </c>
      <c r="B221" s="10">
        <v>12</v>
      </c>
      <c r="C221" s="10">
        <v>9</v>
      </c>
      <c r="D221" s="10">
        <v>9</v>
      </c>
      <c r="E221" s="10">
        <v>4</v>
      </c>
      <c r="F221" s="10">
        <v>5</v>
      </c>
      <c r="G221" s="10">
        <v>6</v>
      </c>
      <c r="H221" s="10">
        <v>9</v>
      </c>
      <c r="I221" s="10"/>
      <c r="J221" s="10">
        <v>10</v>
      </c>
      <c r="K221" s="10">
        <v>14</v>
      </c>
      <c r="L221" s="10">
        <v>14</v>
      </c>
      <c r="M221" s="10">
        <v>11</v>
      </c>
      <c r="N221" s="10"/>
    </row>
    <row r="222" spans="1:14" x14ac:dyDescent="0.25">
      <c r="A222" s="10">
        <v>14</v>
      </c>
      <c r="B222" s="10">
        <v>15</v>
      </c>
      <c r="C222" s="10">
        <v>14</v>
      </c>
      <c r="D222" s="10">
        <v>12</v>
      </c>
      <c r="E222" s="10">
        <v>8</v>
      </c>
      <c r="F222" s="10">
        <v>6</v>
      </c>
      <c r="G222" s="10">
        <v>8</v>
      </c>
      <c r="H222" s="10">
        <v>10</v>
      </c>
      <c r="I222" s="10"/>
      <c r="J222" s="10">
        <v>16</v>
      </c>
      <c r="K222" s="10">
        <v>19</v>
      </c>
      <c r="L222" s="10">
        <v>20</v>
      </c>
      <c r="M222" s="10">
        <v>16</v>
      </c>
      <c r="N222" s="10"/>
    </row>
    <row r="223" spans="1:14" x14ac:dyDescent="0.25">
      <c r="A223" s="10">
        <v>19</v>
      </c>
      <c r="B223" s="10">
        <v>15</v>
      </c>
      <c r="C223" s="10">
        <v>12</v>
      </c>
      <c r="D223" s="10">
        <v>12</v>
      </c>
      <c r="E223" s="10">
        <v>13</v>
      </c>
      <c r="F223" s="10">
        <v>10</v>
      </c>
      <c r="G223" s="10">
        <v>13</v>
      </c>
      <c r="H223" s="10">
        <v>21</v>
      </c>
      <c r="I223" s="10"/>
      <c r="J223" s="10">
        <v>11</v>
      </c>
      <c r="K223" s="10">
        <v>24</v>
      </c>
      <c r="L223" s="10">
        <v>19</v>
      </c>
      <c r="M223" s="10">
        <v>20</v>
      </c>
      <c r="N223" s="10"/>
    </row>
    <row r="224" spans="1:14" x14ac:dyDescent="0.25">
      <c r="A224" s="10">
        <v>15</v>
      </c>
      <c r="B224" s="10">
        <v>14</v>
      </c>
      <c r="C224" s="10">
        <v>13</v>
      </c>
      <c r="D224" s="10">
        <v>15</v>
      </c>
      <c r="E224" s="10">
        <v>14</v>
      </c>
      <c r="F224" s="10">
        <v>16</v>
      </c>
      <c r="G224" s="10">
        <v>16</v>
      </c>
      <c r="H224" s="10">
        <v>20</v>
      </c>
      <c r="I224" s="10"/>
      <c r="J224" s="10">
        <v>17</v>
      </c>
      <c r="K224" s="10">
        <v>20</v>
      </c>
      <c r="L224" s="10">
        <v>21</v>
      </c>
      <c r="M224" s="10">
        <v>20</v>
      </c>
      <c r="N224" s="10"/>
    </row>
    <row r="225" spans="1:14" x14ac:dyDescent="0.25">
      <c r="A225" s="10">
        <v>18</v>
      </c>
      <c r="B225" s="10">
        <v>11</v>
      </c>
      <c r="C225" s="10">
        <v>14</v>
      </c>
      <c r="D225" s="10">
        <v>11</v>
      </c>
      <c r="E225" s="10">
        <v>16</v>
      </c>
      <c r="F225" s="10">
        <v>9</v>
      </c>
      <c r="G225" s="10">
        <v>8</v>
      </c>
      <c r="H225" s="10">
        <v>17</v>
      </c>
      <c r="I225" s="10"/>
      <c r="J225" s="10">
        <v>11</v>
      </c>
      <c r="K225" s="10">
        <v>11</v>
      </c>
      <c r="L225" s="10">
        <v>20</v>
      </c>
      <c r="M225" s="10">
        <v>14</v>
      </c>
      <c r="N225" s="10"/>
    </row>
    <row r="226" spans="1:14" x14ac:dyDescent="0.25">
      <c r="A226" s="10">
        <v>10</v>
      </c>
      <c r="B226" s="10">
        <v>10</v>
      </c>
      <c r="C226" s="10">
        <v>9</v>
      </c>
      <c r="D226" s="10">
        <v>11</v>
      </c>
      <c r="E226" s="10">
        <v>6</v>
      </c>
      <c r="F226" s="10">
        <v>11</v>
      </c>
      <c r="G226" s="10">
        <v>8</v>
      </c>
      <c r="H226" s="10">
        <v>10</v>
      </c>
      <c r="I226" s="10"/>
      <c r="J226" s="10">
        <v>22</v>
      </c>
      <c r="K226" s="10">
        <v>11</v>
      </c>
      <c r="L226" s="10">
        <v>18</v>
      </c>
      <c r="M226" s="10">
        <v>14</v>
      </c>
      <c r="N226" s="10"/>
    </row>
    <row r="227" spans="1:14" x14ac:dyDescent="0.25">
      <c r="A227" s="10">
        <v>12</v>
      </c>
      <c r="B227" s="10">
        <v>11</v>
      </c>
      <c r="C227" s="10">
        <v>9</v>
      </c>
      <c r="D227" s="10">
        <v>6</v>
      </c>
      <c r="E227" s="10">
        <v>8</v>
      </c>
      <c r="F227" s="10">
        <v>6</v>
      </c>
      <c r="G227" s="10">
        <v>5</v>
      </c>
      <c r="H227" s="10">
        <v>16</v>
      </c>
      <c r="I227" s="10"/>
      <c r="J227" s="10">
        <v>9</v>
      </c>
      <c r="K227" s="10">
        <v>18</v>
      </c>
      <c r="L227" s="10">
        <v>19</v>
      </c>
      <c r="M227" s="10">
        <v>13</v>
      </c>
      <c r="N227" s="10"/>
    </row>
    <row r="228" spans="1:14" x14ac:dyDescent="0.25">
      <c r="A228" s="10">
        <v>14</v>
      </c>
      <c r="B228" s="10">
        <v>10</v>
      </c>
      <c r="C228" s="10">
        <v>10</v>
      </c>
      <c r="D228" s="10">
        <v>6</v>
      </c>
      <c r="E228" s="10">
        <v>5</v>
      </c>
      <c r="F228" s="10">
        <v>5</v>
      </c>
      <c r="G228" s="10">
        <v>5</v>
      </c>
      <c r="H228" s="10">
        <v>15</v>
      </c>
      <c r="I228" s="10"/>
      <c r="J228" s="10">
        <v>13</v>
      </c>
      <c r="K228" s="10">
        <v>20</v>
      </c>
      <c r="L228" s="10">
        <v>16</v>
      </c>
      <c r="M228" s="10">
        <v>14</v>
      </c>
      <c r="N228" s="10"/>
    </row>
    <row r="229" spans="1:14" x14ac:dyDescent="0.25">
      <c r="A229" s="10">
        <v>18</v>
      </c>
      <c r="B229" s="10">
        <v>15</v>
      </c>
      <c r="C229" s="10">
        <v>18</v>
      </c>
      <c r="D229" s="10">
        <v>10</v>
      </c>
      <c r="E229" s="10">
        <v>10</v>
      </c>
      <c r="F229" s="10">
        <v>6</v>
      </c>
      <c r="G229" s="10">
        <v>6</v>
      </c>
      <c r="H229" s="10">
        <v>10</v>
      </c>
      <c r="I229" s="10"/>
      <c r="J229" s="10">
        <v>18</v>
      </c>
      <c r="K229" s="10">
        <v>24</v>
      </c>
      <c r="L229" s="10">
        <v>19</v>
      </c>
      <c r="M229" s="10">
        <v>13</v>
      </c>
      <c r="N229" s="10"/>
    </row>
    <row r="230" spans="1:14" x14ac:dyDescent="0.25">
      <c r="A230" s="10">
        <v>16</v>
      </c>
      <c r="B230" s="10">
        <v>11</v>
      </c>
      <c r="C230" s="10">
        <v>9</v>
      </c>
      <c r="D230" s="10">
        <v>12</v>
      </c>
      <c r="E230" s="10">
        <v>15</v>
      </c>
      <c r="F230" s="10">
        <v>11</v>
      </c>
      <c r="G230" s="10">
        <v>13</v>
      </c>
      <c r="H230" s="10">
        <v>37</v>
      </c>
      <c r="I230" s="10"/>
      <c r="J230" s="10">
        <v>15</v>
      </c>
      <c r="K230" s="10">
        <v>28</v>
      </c>
      <c r="L230" s="10">
        <v>26</v>
      </c>
      <c r="M230" s="10">
        <v>19</v>
      </c>
      <c r="N230" s="10"/>
    </row>
    <row r="231" spans="1:14" x14ac:dyDescent="0.25">
      <c r="A231" s="10">
        <v>13</v>
      </c>
      <c r="B231" s="10">
        <v>10</v>
      </c>
      <c r="C231" s="10">
        <v>15</v>
      </c>
      <c r="D231" s="10">
        <v>18</v>
      </c>
      <c r="E231" s="10">
        <v>11</v>
      </c>
      <c r="F231" s="10">
        <v>13</v>
      </c>
      <c r="G231" s="10">
        <v>20</v>
      </c>
      <c r="H231" s="10">
        <v>16</v>
      </c>
      <c r="I231" s="10"/>
      <c r="J231" s="10">
        <v>13</v>
      </c>
      <c r="K231" s="10">
        <v>21</v>
      </c>
      <c r="L231" s="10">
        <v>25</v>
      </c>
      <c r="M231" s="10">
        <v>19</v>
      </c>
      <c r="N231" s="10"/>
    </row>
    <row r="232" spans="1:14" x14ac:dyDescent="0.25">
      <c r="A232" s="10">
        <v>14</v>
      </c>
      <c r="B232" s="10">
        <v>9</v>
      </c>
      <c r="C232" s="10">
        <v>7</v>
      </c>
      <c r="D232" s="10">
        <v>14</v>
      </c>
      <c r="E232" s="10">
        <v>13</v>
      </c>
      <c r="F232" s="10">
        <v>10</v>
      </c>
      <c r="G232" s="10">
        <v>13</v>
      </c>
      <c r="H232" s="10">
        <v>9</v>
      </c>
      <c r="I232" s="10"/>
      <c r="J232" s="10">
        <v>12</v>
      </c>
      <c r="K232" s="10">
        <v>10</v>
      </c>
      <c r="L232" s="10">
        <v>16</v>
      </c>
      <c r="M232" s="10">
        <v>16</v>
      </c>
      <c r="N232" s="10"/>
    </row>
    <row r="233" spans="1:14" x14ac:dyDescent="0.25">
      <c r="A233" s="10">
        <v>7</v>
      </c>
      <c r="B233" s="10">
        <v>9</v>
      </c>
      <c r="C233" s="10">
        <v>6</v>
      </c>
      <c r="D233" s="10">
        <v>6</v>
      </c>
      <c r="E233" s="10">
        <v>26</v>
      </c>
      <c r="F233" s="10">
        <v>9</v>
      </c>
      <c r="G233" s="10">
        <v>8</v>
      </c>
      <c r="H233" s="10">
        <v>10</v>
      </c>
      <c r="I233" s="10"/>
      <c r="J233" s="10">
        <v>12</v>
      </c>
      <c r="K233" s="10">
        <v>10</v>
      </c>
      <c r="L233" s="10">
        <v>8</v>
      </c>
      <c r="M233" s="10">
        <v>14</v>
      </c>
      <c r="N233" s="10"/>
    </row>
    <row r="234" spans="1:14" x14ac:dyDescent="0.25">
      <c r="A234" s="10">
        <v>11</v>
      </c>
      <c r="B234" s="10">
        <v>11</v>
      </c>
      <c r="C234" s="10">
        <v>23</v>
      </c>
      <c r="D234" s="10">
        <v>5</v>
      </c>
      <c r="E234" s="10">
        <v>6</v>
      </c>
      <c r="F234" s="10">
        <v>7</v>
      </c>
      <c r="G234" s="10">
        <v>5</v>
      </c>
      <c r="H234" s="10">
        <v>13</v>
      </c>
      <c r="I234" s="10"/>
      <c r="J234" s="10">
        <v>8</v>
      </c>
      <c r="K234" s="10">
        <v>13</v>
      </c>
      <c r="L234" s="10">
        <v>14</v>
      </c>
      <c r="M234" s="10">
        <v>10</v>
      </c>
      <c r="N234" s="10"/>
    </row>
    <row r="235" spans="1:14" x14ac:dyDescent="0.25">
      <c r="A235" s="10">
        <v>13</v>
      </c>
      <c r="B235" s="10">
        <v>10</v>
      </c>
      <c r="C235" s="10">
        <v>10</v>
      </c>
      <c r="D235" s="10">
        <v>9</v>
      </c>
      <c r="E235" s="10">
        <v>5</v>
      </c>
      <c r="F235" s="10">
        <v>5</v>
      </c>
      <c r="G235" s="10">
        <v>7</v>
      </c>
      <c r="H235" s="10">
        <v>5</v>
      </c>
      <c r="I235" s="10"/>
      <c r="J235" s="10">
        <v>10</v>
      </c>
      <c r="K235" s="10">
        <v>19</v>
      </c>
      <c r="L235" s="10">
        <v>13</v>
      </c>
      <c r="M235" s="10">
        <v>10</v>
      </c>
      <c r="N235" s="10"/>
    </row>
    <row r="236" spans="1:14" x14ac:dyDescent="0.25">
      <c r="A236" s="10">
        <v>19</v>
      </c>
      <c r="B236" s="10">
        <v>12</v>
      </c>
      <c r="C236" s="10">
        <v>18</v>
      </c>
      <c r="D236" s="10">
        <v>9</v>
      </c>
      <c r="E236" s="10">
        <v>8</v>
      </c>
      <c r="F236" s="10">
        <v>5</v>
      </c>
      <c r="G236" s="10">
        <v>7</v>
      </c>
      <c r="H236" s="10">
        <v>14</v>
      </c>
      <c r="I236" s="10"/>
      <c r="J236" s="10">
        <v>19</v>
      </c>
      <c r="K236" s="10">
        <v>11</v>
      </c>
      <c r="L236" s="10">
        <v>24</v>
      </c>
      <c r="M236" s="10">
        <v>13</v>
      </c>
      <c r="N236" s="10"/>
    </row>
    <row r="237" spans="1:14" x14ac:dyDescent="0.25">
      <c r="A237" s="10">
        <v>14</v>
      </c>
      <c r="B237" s="10">
        <v>11</v>
      </c>
      <c r="C237" s="10">
        <v>7</v>
      </c>
      <c r="D237" s="10">
        <v>13</v>
      </c>
      <c r="E237" s="10">
        <v>11</v>
      </c>
      <c r="F237" s="10">
        <v>11</v>
      </c>
      <c r="G237" s="10">
        <v>13</v>
      </c>
      <c r="H237" s="10">
        <v>23</v>
      </c>
      <c r="I237" s="10"/>
      <c r="J237" s="10">
        <v>15</v>
      </c>
      <c r="K237" s="10">
        <v>28</v>
      </c>
      <c r="L237" s="10">
        <v>20</v>
      </c>
      <c r="M237" s="10">
        <v>21</v>
      </c>
      <c r="N237" s="10"/>
    </row>
    <row r="238" spans="1:14" x14ac:dyDescent="0.25">
      <c r="A238" s="10">
        <v>15</v>
      </c>
      <c r="B238" s="10">
        <v>10</v>
      </c>
      <c r="C238" s="10">
        <v>10</v>
      </c>
      <c r="D238" s="10">
        <v>16</v>
      </c>
      <c r="E238" s="10">
        <v>10</v>
      </c>
      <c r="F238" s="10">
        <v>14</v>
      </c>
      <c r="G238" s="10">
        <v>16</v>
      </c>
      <c r="H238" s="10">
        <v>17</v>
      </c>
      <c r="I238" s="10"/>
      <c r="J238" s="10">
        <v>14</v>
      </c>
      <c r="K238" s="10">
        <v>15</v>
      </c>
      <c r="L238" s="10">
        <v>19</v>
      </c>
      <c r="M238" s="10">
        <v>18</v>
      </c>
      <c r="N238" s="10"/>
    </row>
    <row r="239" spans="1:14" x14ac:dyDescent="0.25">
      <c r="A239" s="10">
        <v>13</v>
      </c>
      <c r="B239" s="10">
        <v>10</v>
      </c>
      <c r="C239" s="10">
        <v>8</v>
      </c>
      <c r="D239" s="10">
        <v>11</v>
      </c>
      <c r="E239" s="10">
        <v>11</v>
      </c>
      <c r="F239" s="10">
        <v>7</v>
      </c>
      <c r="G239" s="10">
        <v>10</v>
      </c>
      <c r="H239" s="10">
        <v>5</v>
      </c>
      <c r="I239" s="10"/>
      <c r="J239" s="10">
        <v>15</v>
      </c>
      <c r="K239" s="10">
        <v>9</v>
      </c>
      <c r="L239" s="10">
        <v>10</v>
      </c>
      <c r="M239" s="10">
        <v>10</v>
      </c>
      <c r="N239" s="10"/>
    </row>
    <row r="240" spans="1:14" x14ac:dyDescent="0.25">
      <c r="A240" s="10">
        <v>6</v>
      </c>
      <c r="B240" s="10">
        <v>9</v>
      </c>
      <c r="C240" s="10">
        <v>8</v>
      </c>
      <c r="D240" s="10">
        <v>6</v>
      </c>
      <c r="E240" s="10">
        <v>5</v>
      </c>
      <c r="F240" s="10">
        <v>5</v>
      </c>
      <c r="G240" s="10">
        <v>5</v>
      </c>
      <c r="H240" s="10">
        <v>5</v>
      </c>
      <c r="I240" s="10"/>
      <c r="J240" s="10">
        <v>8</v>
      </c>
      <c r="K240" s="10">
        <v>8</v>
      </c>
      <c r="L240" s="10">
        <v>9</v>
      </c>
      <c r="M240" s="10">
        <v>14</v>
      </c>
      <c r="N240" s="10"/>
    </row>
    <row r="241" spans="1:14" x14ac:dyDescent="0.25">
      <c r="A241" s="10">
        <v>11</v>
      </c>
      <c r="B241" s="10">
        <v>9</v>
      </c>
      <c r="C241" s="10">
        <v>6</v>
      </c>
      <c r="D241" s="10">
        <v>5</v>
      </c>
      <c r="E241" s="10">
        <v>5</v>
      </c>
      <c r="F241" s="10">
        <v>6</v>
      </c>
      <c r="G241" s="10">
        <v>5</v>
      </c>
      <c r="H241" s="10">
        <v>13</v>
      </c>
      <c r="I241" s="10"/>
      <c r="J241" s="10">
        <v>8</v>
      </c>
      <c r="K241" s="10">
        <v>13</v>
      </c>
      <c r="L241" s="10">
        <v>8</v>
      </c>
      <c r="M241" s="10">
        <v>14</v>
      </c>
      <c r="N241" s="10"/>
    </row>
    <row r="242" spans="1:14" x14ac:dyDescent="0.25">
      <c r="A242" s="10">
        <v>9</v>
      </c>
      <c r="B242" s="10">
        <v>8</v>
      </c>
      <c r="C242" s="10">
        <v>6</v>
      </c>
      <c r="D242" s="10">
        <v>7</v>
      </c>
      <c r="E242" s="10">
        <v>5</v>
      </c>
      <c r="F242" s="10">
        <v>5</v>
      </c>
      <c r="G242" s="10">
        <v>7</v>
      </c>
      <c r="H242" s="10">
        <v>6</v>
      </c>
      <c r="I242" s="10"/>
      <c r="J242" s="10">
        <v>8</v>
      </c>
      <c r="K242" s="10">
        <v>16</v>
      </c>
      <c r="L242" s="10">
        <v>7</v>
      </c>
      <c r="M242" s="10">
        <v>8</v>
      </c>
      <c r="N242" s="10"/>
    </row>
    <row r="243" spans="1:14" x14ac:dyDescent="0.25">
      <c r="A243" s="10">
        <v>24</v>
      </c>
      <c r="B243" s="10">
        <v>11</v>
      </c>
      <c r="C243" s="10">
        <v>10</v>
      </c>
      <c r="D243" s="10">
        <v>9</v>
      </c>
      <c r="E243" s="10">
        <v>9</v>
      </c>
      <c r="F243" s="10">
        <v>4</v>
      </c>
      <c r="G243" s="10">
        <v>7</v>
      </c>
      <c r="H243" s="10">
        <v>9</v>
      </c>
      <c r="I243" s="10"/>
      <c r="J243" s="10">
        <v>19</v>
      </c>
      <c r="K243" s="10">
        <v>16</v>
      </c>
      <c r="L243" s="10">
        <v>22</v>
      </c>
      <c r="M243" s="10">
        <v>10</v>
      </c>
      <c r="N243" s="10"/>
    </row>
    <row r="244" spans="1:14" x14ac:dyDescent="0.25">
      <c r="A244" s="10">
        <v>11</v>
      </c>
      <c r="B244" s="10">
        <v>10</v>
      </c>
      <c r="C244" s="10">
        <v>7</v>
      </c>
      <c r="D244" s="10">
        <v>7</v>
      </c>
      <c r="E244" s="10">
        <v>13</v>
      </c>
      <c r="F244" s="10">
        <v>6</v>
      </c>
      <c r="G244" s="10">
        <v>16</v>
      </c>
      <c r="H244" s="10">
        <v>19</v>
      </c>
      <c r="I244" s="10"/>
      <c r="J244" s="10">
        <v>19</v>
      </c>
      <c r="K244" s="10">
        <v>18</v>
      </c>
      <c r="L244" s="10">
        <v>24</v>
      </c>
      <c r="M244" s="10">
        <v>19</v>
      </c>
      <c r="N244" s="10"/>
    </row>
    <row r="245" spans="1:14" x14ac:dyDescent="0.25">
      <c r="A245" s="10">
        <v>11</v>
      </c>
      <c r="B245" s="10">
        <v>9</v>
      </c>
      <c r="C245" s="10">
        <v>7</v>
      </c>
      <c r="D245" s="10">
        <v>13</v>
      </c>
      <c r="E245" s="10">
        <v>14</v>
      </c>
      <c r="F245" s="10">
        <v>15</v>
      </c>
      <c r="G245" s="10">
        <v>21</v>
      </c>
      <c r="H245" s="10">
        <v>18</v>
      </c>
      <c r="I245" s="10"/>
      <c r="J245" s="10">
        <v>22</v>
      </c>
      <c r="K245" s="10">
        <v>16</v>
      </c>
      <c r="L245" s="10">
        <v>15</v>
      </c>
      <c r="M245" s="10">
        <v>23</v>
      </c>
      <c r="N245" s="10"/>
    </row>
    <row r="246" spans="1:14" x14ac:dyDescent="0.25">
      <c r="A246" s="10">
        <v>10</v>
      </c>
      <c r="B246" s="10">
        <v>9</v>
      </c>
      <c r="C246" s="10">
        <v>5</v>
      </c>
      <c r="D246" s="10">
        <v>11</v>
      </c>
      <c r="E246" s="10">
        <v>14</v>
      </c>
      <c r="F246" s="10">
        <v>7</v>
      </c>
      <c r="G246" s="10">
        <v>9</v>
      </c>
      <c r="H246" s="10">
        <v>6</v>
      </c>
      <c r="I246" s="10"/>
      <c r="J246" s="10">
        <v>19</v>
      </c>
      <c r="K246" s="10">
        <v>10</v>
      </c>
      <c r="L246" s="10">
        <v>10</v>
      </c>
      <c r="M246" s="10">
        <v>12</v>
      </c>
      <c r="N246" s="10"/>
    </row>
    <row r="247" spans="1:14" x14ac:dyDescent="0.25">
      <c r="A247" s="10">
        <v>5</v>
      </c>
      <c r="B247" s="10">
        <v>5</v>
      </c>
      <c r="C247" s="10">
        <v>9</v>
      </c>
      <c r="D247" s="10">
        <v>6</v>
      </c>
      <c r="E247" s="10">
        <v>5</v>
      </c>
      <c r="F247" s="10">
        <v>5</v>
      </c>
      <c r="G247" s="10">
        <v>5</v>
      </c>
      <c r="H247" s="10">
        <v>6</v>
      </c>
      <c r="I247" s="10"/>
      <c r="J247" s="10">
        <v>8</v>
      </c>
      <c r="K247" s="10">
        <v>10</v>
      </c>
      <c r="L247" s="10">
        <v>9</v>
      </c>
      <c r="M247" s="10">
        <v>11</v>
      </c>
      <c r="N247" s="10"/>
    </row>
    <row r="248" spans="1:14" x14ac:dyDescent="0.25">
      <c r="A248" s="10">
        <v>6</v>
      </c>
      <c r="B248" s="10">
        <v>5</v>
      </c>
      <c r="C248" s="10">
        <v>8</v>
      </c>
      <c r="D248" s="10">
        <v>5</v>
      </c>
      <c r="E248" s="10">
        <v>10</v>
      </c>
      <c r="F248" s="10">
        <v>5</v>
      </c>
      <c r="G248" s="10">
        <v>5</v>
      </c>
      <c r="H248" s="10">
        <v>10</v>
      </c>
      <c r="I248" s="10"/>
      <c r="J248" s="10">
        <v>13</v>
      </c>
      <c r="K248" s="10">
        <v>14</v>
      </c>
      <c r="L248" s="10">
        <v>6</v>
      </c>
      <c r="M248" s="10">
        <v>10</v>
      </c>
      <c r="N248" s="10"/>
    </row>
    <row r="249" spans="1:14" x14ac:dyDescent="0.25">
      <c r="A249" s="10">
        <v>5</v>
      </c>
      <c r="B249" s="10">
        <v>8</v>
      </c>
      <c r="C249" s="10">
        <v>5</v>
      </c>
      <c r="D249" s="10">
        <v>8</v>
      </c>
      <c r="E249" s="10">
        <v>5</v>
      </c>
      <c r="F249" s="10">
        <v>6</v>
      </c>
      <c r="G249" s="10">
        <v>7</v>
      </c>
      <c r="H249" s="10">
        <v>8</v>
      </c>
      <c r="I249" s="10"/>
      <c r="J249" s="10">
        <v>8</v>
      </c>
      <c r="K249" s="10">
        <v>11</v>
      </c>
      <c r="L249" s="10">
        <v>8</v>
      </c>
      <c r="M249" s="10">
        <v>5</v>
      </c>
      <c r="N249" s="10"/>
    </row>
    <row r="250" spans="1:14" x14ac:dyDescent="0.25">
      <c r="A250" s="10">
        <v>15</v>
      </c>
      <c r="B250" s="10">
        <v>7</v>
      </c>
      <c r="C250" s="10">
        <v>10</v>
      </c>
      <c r="D250" s="10">
        <v>6</v>
      </c>
      <c r="E250" s="10">
        <v>6</v>
      </c>
      <c r="F250" s="10">
        <v>5</v>
      </c>
      <c r="G250" s="10">
        <v>5</v>
      </c>
      <c r="H250" s="10">
        <v>5</v>
      </c>
      <c r="I250" s="10"/>
      <c r="J250" s="10">
        <v>20</v>
      </c>
      <c r="K250" s="10">
        <v>18</v>
      </c>
      <c r="L250" s="10">
        <v>15</v>
      </c>
      <c r="M250" s="10">
        <v>10</v>
      </c>
      <c r="N250" s="10"/>
    </row>
    <row r="251" spans="1:14" x14ac:dyDescent="0.25">
      <c r="A251" s="10">
        <v>13</v>
      </c>
      <c r="B251" s="10">
        <v>6</v>
      </c>
      <c r="C251" s="10">
        <v>9</v>
      </c>
      <c r="D251" s="10">
        <v>8</v>
      </c>
      <c r="E251" s="10">
        <v>9</v>
      </c>
      <c r="F251" s="10">
        <v>5</v>
      </c>
      <c r="G251" s="10">
        <v>8</v>
      </c>
      <c r="H251" s="10">
        <v>18</v>
      </c>
      <c r="I251" s="10"/>
      <c r="J251" s="10">
        <v>21</v>
      </c>
      <c r="K251" s="10">
        <v>18</v>
      </c>
      <c r="L251" s="10">
        <v>24</v>
      </c>
      <c r="M251" s="10">
        <v>23</v>
      </c>
      <c r="N251" s="10"/>
    </row>
    <row r="252" spans="1:14" x14ac:dyDescent="0.25">
      <c r="A252" s="10">
        <v>13</v>
      </c>
      <c r="B252" s="10">
        <v>8</v>
      </c>
      <c r="C252" s="10">
        <v>12</v>
      </c>
      <c r="D252" s="10">
        <v>10</v>
      </c>
      <c r="E252" s="10">
        <v>10</v>
      </c>
      <c r="F252" s="10">
        <v>15</v>
      </c>
      <c r="G252" s="10">
        <v>20</v>
      </c>
      <c r="H252" s="10">
        <v>19</v>
      </c>
      <c r="I252" s="10"/>
      <c r="J252" s="10">
        <v>20</v>
      </c>
      <c r="K252" s="10">
        <v>18</v>
      </c>
      <c r="L252" s="10">
        <v>14</v>
      </c>
      <c r="M252" s="10">
        <v>22</v>
      </c>
      <c r="N252" s="10"/>
    </row>
    <row r="253" spans="1:14" x14ac:dyDescent="0.25">
      <c r="A253" s="10">
        <v>10</v>
      </c>
      <c r="B253" s="10">
        <v>11</v>
      </c>
      <c r="C253" s="10">
        <v>5</v>
      </c>
      <c r="D253" s="10">
        <v>15</v>
      </c>
      <c r="E253" s="10">
        <v>16</v>
      </c>
      <c r="F253" s="10">
        <v>5</v>
      </c>
      <c r="G253" s="10">
        <v>6</v>
      </c>
      <c r="H253" s="10">
        <v>5</v>
      </c>
      <c r="I253" s="10"/>
      <c r="J253" s="10">
        <v>13</v>
      </c>
      <c r="K253" s="10">
        <v>11</v>
      </c>
      <c r="L253" s="10">
        <v>8</v>
      </c>
      <c r="M253" s="10">
        <v>14</v>
      </c>
      <c r="N253" s="10"/>
    </row>
    <row r="254" spans="1:14" x14ac:dyDescent="0.25">
      <c r="A254" s="10">
        <v>7</v>
      </c>
      <c r="B254" s="10">
        <v>5</v>
      </c>
      <c r="C254" s="10">
        <v>10</v>
      </c>
      <c r="D254" s="10">
        <v>9</v>
      </c>
      <c r="E254" s="10">
        <v>6</v>
      </c>
      <c r="F254" s="10">
        <v>5</v>
      </c>
      <c r="G254" s="10">
        <v>5</v>
      </c>
      <c r="H254" s="10">
        <v>8</v>
      </c>
      <c r="I254" s="10"/>
      <c r="J254" s="10">
        <v>8</v>
      </c>
      <c r="K254" s="10">
        <v>11</v>
      </c>
      <c r="L254" s="10">
        <v>8</v>
      </c>
      <c r="M254" s="10">
        <v>11</v>
      </c>
      <c r="N254" s="10"/>
    </row>
    <row r="255" spans="1:14" x14ac:dyDescent="0.25">
      <c r="A255" s="10">
        <v>9</v>
      </c>
      <c r="B255" s="10">
        <v>10</v>
      </c>
      <c r="C255" s="10">
        <v>9</v>
      </c>
      <c r="D255" s="10">
        <v>6</v>
      </c>
      <c r="E255" s="10">
        <v>8</v>
      </c>
      <c r="F255" s="10">
        <v>5</v>
      </c>
      <c r="G255" s="10">
        <v>5</v>
      </c>
      <c r="H255" s="10">
        <v>11</v>
      </c>
      <c r="I255" s="10"/>
      <c r="J255" s="10">
        <v>13</v>
      </c>
      <c r="K255" s="10">
        <v>11</v>
      </c>
      <c r="L255" s="10">
        <v>6</v>
      </c>
      <c r="M255" s="10">
        <v>9</v>
      </c>
      <c r="N255" s="10"/>
    </row>
    <row r="256" spans="1:14" x14ac:dyDescent="0.25">
      <c r="A256" s="10">
        <v>10</v>
      </c>
      <c r="B256" s="10">
        <v>6</v>
      </c>
      <c r="C256" s="10">
        <v>9</v>
      </c>
      <c r="D256" s="10">
        <v>7</v>
      </c>
      <c r="E256" s="10">
        <v>9</v>
      </c>
      <c r="F256" s="10">
        <v>5</v>
      </c>
      <c r="G256" s="10">
        <v>10</v>
      </c>
      <c r="H256" s="10">
        <v>5</v>
      </c>
      <c r="I256" s="10"/>
      <c r="J256" s="10">
        <v>8</v>
      </c>
      <c r="K256" s="10">
        <v>6</v>
      </c>
      <c r="L256" s="10">
        <v>9</v>
      </c>
      <c r="M256" s="10">
        <v>6</v>
      </c>
      <c r="N256" s="10"/>
    </row>
    <row r="257" spans="1:14" x14ac:dyDescent="0.25">
      <c r="A257" s="10">
        <v>10</v>
      </c>
      <c r="B257" s="10">
        <v>7</v>
      </c>
      <c r="C257" s="10">
        <v>8</v>
      </c>
      <c r="D257" s="10">
        <v>9</v>
      </c>
      <c r="E257" s="10">
        <v>5</v>
      </c>
      <c r="F257" s="10">
        <v>4</v>
      </c>
      <c r="G257" s="10">
        <v>7</v>
      </c>
      <c r="H257" s="10">
        <v>5</v>
      </c>
      <c r="I257" s="10"/>
      <c r="J257" s="10">
        <v>20</v>
      </c>
      <c r="K257" s="10">
        <v>15</v>
      </c>
      <c r="L257" s="10">
        <v>10</v>
      </c>
      <c r="M257" s="10">
        <v>8</v>
      </c>
      <c r="N257" s="10"/>
    </row>
    <row r="258" spans="1:14" x14ac:dyDescent="0.25">
      <c r="A258" s="10">
        <v>11</v>
      </c>
      <c r="B258" s="10">
        <v>11</v>
      </c>
      <c r="C258" s="10">
        <v>7</v>
      </c>
      <c r="D258" s="10">
        <v>8</v>
      </c>
      <c r="E258" s="10">
        <v>12</v>
      </c>
      <c r="F258" s="10">
        <v>5</v>
      </c>
      <c r="G258" s="10">
        <v>8</v>
      </c>
      <c r="H258" s="10">
        <v>16</v>
      </c>
      <c r="I258" s="10"/>
      <c r="J258" s="10">
        <v>18</v>
      </c>
      <c r="K258" s="10">
        <v>18</v>
      </c>
      <c r="L258" s="10">
        <v>26</v>
      </c>
      <c r="M258" s="10">
        <v>20</v>
      </c>
      <c r="N258" s="10"/>
    </row>
    <row r="259" spans="1:14" x14ac:dyDescent="0.25">
      <c r="A259" s="10">
        <v>13</v>
      </c>
      <c r="B259" s="10">
        <v>13</v>
      </c>
      <c r="C259" s="10">
        <v>8</v>
      </c>
      <c r="D259" s="10">
        <v>8</v>
      </c>
      <c r="E259" s="10">
        <v>16</v>
      </c>
      <c r="F259" s="10">
        <v>11</v>
      </c>
      <c r="G259" s="10">
        <v>28</v>
      </c>
      <c r="H259" s="10">
        <v>17</v>
      </c>
      <c r="I259" s="10"/>
      <c r="J259" s="10">
        <v>29</v>
      </c>
      <c r="K259" s="10">
        <v>18</v>
      </c>
      <c r="L259" s="10">
        <v>11</v>
      </c>
      <c r="M259" s="10">
        <v>22</v>
      </c>
      <c r="N259" s="10"/>
    </row>
    <row r="260" spans="1:14" x14ac:dyDescent="0.25">
      <c r="A260" s="10">
        <v>11</v>
      </c>
      <c r="B260" s="10">
        <v>11</v>
      </c>
      <c r="C260" s="10">
        <v>5</v>
      </c>
      <c r="D260" s="10">
        <v>13</v>
      </c>
      <c r="E260" s="10">
        <v>11</v>
      </c>
      <c r="F260" s="10">
        <v>6</v>
      </c>
      <c r="G260" s="10">
        <v>6</v>
      </c>
      <c r="H260" s="10">
        <v>6</v>
      </c>
      <c r="I260" s="10"/>
      <c r="J260" s="10">
        <v>15</v>
      </c>
      <c r="K260" s="10">
        <v>14</v>
      </c>
      <c r="L260" s="10">
        <v>10</v>
      </c>
      <c r="M260" s="10">
        <v>18</v>
      </c>
      <c r="N260" s="10"/>
    </row>
    <row r="261" spans="1:14" x14ac:dyDescent="0.25">
      <c r="A261" s="10">
        <v>12</v>
      </c>
      <c r="B261" s="10">
        <v>6</v>
      </c>
      <c r="C261" s="10">
        <v>8</v>
      </c>
      <c r="D261" s="10">
        <v>6</v>
      </c>
      <c r="E261" s="10">
        <v>11</v>
      </c>
      <c r="F261" s="10">
        <v>5</v>
      </c>
      <c r="G261" s="10">
        <v>8</v>
      </c>
      <c r="H261" s="10">
        <v>9</v>
      </c>
      <c r="I261" s="10"/>
      <c r="J261" s="10">
        <v>10</v>
      </c>
      <c r="K261" s="10">
        <v>13</v>
      </c>
      <c r="L261" s="10">
        <v>9</v>
      </c>
      <c r="M261" s="10">
        <v>13</v>
      </c>
      <c r="N261" s="10"/>
    </row>
    <row r="262" spans="1:14" x14ac:dyDescent="0.25">
      <c r="A262" s="10">
        <v>10</v>
      </c>
      <c r="B262" s="10">
        <v>9</v>
      </c>
      <c r="C262" s="10">
        <v>6</v>
      </c>
      <c r="D262" s="10">
        <v>10</v>
      </c>
      <c r="E262" s="10">
        <v>10</v>
      </c>
      <c r="F262" s="10">
        <v>6</v>
      </c>
      <c r="G262" s="10">
        <v>10</v>
      </c>
      <c r="H262" s="10">
        <v>8</v>
      </c>
      <c r="I262" s="10"/>
      <c r="J262" s="10">
        <v>13</v>
      </c>
      <c r="K262" s="10">
        <v>14</v>
      </c>
      <c r="L262" s="10">
        <v>6</v>
      </c>
      <c r="M262" s="10">
        <v>8</v>
      </c>
      <c r="N262" s="10"/>
    </row>
    <row r="263" spans="1:14" x14ac:dyDescent="0.25">
      <c r="A263" s="10">
        <v>10</v>
      </c>
      <c r="B263" s="10">
        <v>6</v>
      </c>
      <c r="C263" s="10">
        <v>6</v>
      </c>
      <c r="D263" s="10">
        <v>13</v>
      </c>
      <c r="E263" s="10">
        <v>11</v>
      </c>
      <c r="F263" s="10">
        <v>8</v>
      </c>
      <c r="G263" s="10">
        <v>6</v>
      </c>
      <c r="H263" s="10">
        <v>5</v>
      </c>
      <c r="I263" s="10"/>
      <c r="J263" s="10">
        <v>8</v>
      </c>
      <c r="K263" s="10">
        <v>9</v>
      </c>
      <c r="L263" s="10">
        <v>9</v>
      </c>
      <c r="M263" s="10">
        <v>6</v>
      </c>
      <c r="N263" s="10"/>
    </row>
    <row r="264" spans="1:14" x14ac:dyDescent="0.25">
      <c r="A264" s="10">
        <v>9</v>
      </c>
      <c r="B264" s="10">
        <v>5</v>
      </c>
      <c r="C264" s="10">
        <v>8</v>
      </c>
      <c r="D264" s="10">
        <v>14</v>
      </c>
      <c r="E264" s="10">
        <v>5</v>
      </c>
      <c r="F264" s="10">
        <v>5</v>
      </c>
      <c r="G264" s="10">
        <v>6</v>
      </c>
      <c r="H264" s="10">
        <v>4</v>
      </c>
      <c r="I264" s="10"/>
      <c r="J264" s="10">
        <v>16</v>
      </c>
      <c r="K264" s="10">
        <v>16</v>
      </c>
      <c r="L264" s="10">
        <v>11</v>
      </c>
      <c r="M264" s="10">
        <v>9</v>
      </c>
      <c r="N264" s="10"/>
    </row>
    <row r="265" spans="1:14" x14ac:dyDescent="0.25">
      <c r="A265" s="10">
        <v>11</v>
      </c>
      <c r="B265" s="10">
        <v>11</v>
      </c>
      <c r="C265" s="10">
        <v>10</v>
      </c>
      <c r="D265" s="10">
        <v>12</v>
      </c>
      <c r="E265" s="10">
        <v>11</v>
      </c>
      <c r="F265" s="10">
        <v>8</v>
      </c>
      <c r="G265" s="10">
        <v>6</v>
      </c>
      <c r="H265" s="10">
        <v>15</v>
      </c>
      <c r="I265" s="10"/>
      <c r="J265" s="10">
        <v>19</v>
      </c>
      <c r="K265" s="10">
        <v>21</v>
      </c>
      <c r="L265" s="10">
        <v>26</v>
      </c>
      <c r="M265" s="10">
        <v>16</v>
      </c>
      <c r="N265" s="10"/>
    </row>
    <row r="266" spans="1:14" x14ac:dyDescent="0.25">
      <c r="A266" s="10">
        <v>23</v>
      </c>
      <c r="B266" s="10">
        <v>18</v>
      </c>
      <c r="C266" s="10">
        <v>13</v>
      </c>
      <c r="D266" s="10">
        <v>9</v>
      </c>
      <c r="E266" s="10">
        <v>13</v>
      </c>
      <c r="F266" s="10">
        <v>14</v>
      </c>
      <c r="G266" s="10">
        <v>20</v>
      </c>
      <c r="H266" s="10">
        <v>14</v>
      </c>
      <c r="I266" s="10"/>
      <c r="J266" s="10">
        <v>33</v>
      </c>
      <c r="K266" s="10">
        <v>15</v>
      </c>
      <c r="L266" s="10">
        <v>13</v>
      </c>
      <c r="M266" s="10">
        <v>21</v>
      </c>
      <c r="N266" s="10"/>
    </row>
    <row r="267" spans="1:14" x14ac:dyDescent="0.25">
      <c r="A267" s="10">
        <v>17</v>
      </c>
      <c r="B267" s="10">
        <v>13</v>
      </c>
      <c r="C267" s="10">
        <v>10</v>
      </c>
      <c r="D267" s="10">
        <v>15</v>
      </c>
      <c r="E267" s="10">
        <v>16</v>
      </c>
      <c r="F267" s="10">
        <v>6</v>
      </c>
      <c r="G267" s="10">
        <v>5</v>
      </c>
      <c r="H267" s="10">
        <v>7</v>
      </c>
      <c r="I267" s="10"/>
      <c r="J267" s="10">
        <v>12</v>
      </c>
      <c r="K267" s="10">
        <v>15</v>
      </c>
      <c r="L267" s="10">
        <v>9</v>
      </c>
      <c r="M267" s="10">
        <v>16</v>
      </c>
      <c r="N267" s="10"/>
    </row>
    <row r="268" spans="1:14" x14ac:dyDescent="0.25">
      <c r="A268" s="10">
        <v>13</v>
      </c>
      <c r="B268" s="10">
        <v>6</v>
      </c>
      <c r="C268" s="10">
        <v>9</v>
      </c>
      <c r="D268" s="10">
        <v>6</v>
      </c>
      <c r="E268" s="10">
        <v>11</v>
      </c>
      <c r="F268" s="10">
        <v>9</v>
      </c>
      <c r="G268" s="10">
        <v>5</v>
      </c>
      <c r="H268" s="10">
        <v>8</v>
      </c>
      <c r="I268" s="10"/>
      <c r="J268" s="10">
        <v>11</v>
      </c>
      <c r="K268" s="10">
        <v>14</v>
      </c>
      <c r="L268" s="10">
        <v>13</v>
      </c>
      <c r="M268" s="10">
        <v>19</v>
      </c>
      <c r="N268" s="10"/>
    </row>
    <row r="269" spans="1:14" x14ac:dyDescent="0.25">
      <c r="A269" s="10">
        <v>11</v>
      </c>
      <c r="B269" s="10">
        <v>13</v>
      </c>
      <c r="C269" s="10">
        <v>13</v>
      </c>
      <c r="D269" s="10">
        <v>13</v>
      </c>
      <c r="E269" s="10">
        <v>8</v>
      </c>
      <c r="F269" s="10">
        <v>5</v>
      </c>
      <c r="G269" s="10">
        <v>8</v>
      </c>
      <c r="H269" s="10">
        <v>10</v>
      </c>
      <c r="I269" s="10"/>
      <c r="J269" s="10">
        <v>13</v>
      </c>
      <c r="K269" s="10">
        <v>9</v>
      </c>
      <c r="L269" s="10">
        <v>10</v>
      </c>
      <c r="M269" s="10">
        <v>11</v>
      </c>
      <c r="N269" s="10"/>
    </row>
    <row r="270" spans="1:14" x14ac:dyDescent="0.25">
      <c r="A270" s="10">
        <v>11</v>
      </c>
      <c r="B270" s="10">
        <v>6</v>
      </c>
      <c r="C270" s="10">
        <v>11</v>
      </c>
      <c r="D270" s="10">
        <v>13</v>
      </c>
      <c r="E270" s="10">
        <v>10</v>
      </c>
      <c r="F270" s="10">
        <v>9</v>
      </c>
      <c r="G270" s="10">
        <v>6</v>
      </c>
      <c r="H270" s="10">
        <v>8</v>
      </c>
      <c r="I270" s="10"/>
      <c r="J270" s="10">
        <v>8</v>
      </c>
      <c r="K270" s="10">
        <v>9</v>
      </c>
      <c r="L270" s="10">
        <v>11</v>
      </c>
      <c r="M270" s="10">
        <v>10</v>
      </c>
      <c r="N270" s="10"/>
    </row>
    <row r="271" spans="1:14" x14ac:dyDescent="0.25">
      <c r="A271" s="10">
        <v>8</v>
      </c>
      <c r="B271" s="10">
        <v>5</v>
      </c>
      <c r="C271" s="10">
        <v>13</v>
      </c>
      <c r="D271" s="10">
        <v>12</v>
      </c>
      <c r="E271" s="10">
        <v>8</v>
      </c>
      <c r="F271" s="10">
        <v>5</v>
      </c>
      <c r="G271" s="10">
        <v>4</v>
      </c>
      <c r="H271" s="10">
        <v>6</v>
      </c>
      <c r="I271" s="10"/>
      <c r="J271" s="10">
        <v>11</v>
      </c>
      <c r="K271" s="10">
        <v>16</v>
      </c>
      <c r="L271" s="10">
        <v>10</v>
      </c>
      <c r="M271" s="10">
        <v>13</v>
      </c>
      <c r="N271" s="10"/>
    </row>
    <row r="272" spans="1:14" x14ac:dyDescent="0.25">
      <c r="A272" s="10">
        <v>16</v>
      </c>
      <c r="B272" s="10">
        <v>16</v>
      </c>
      <c r="C272" s="10">
        <v>13</v>
      </c>
      <c r="D272" s="10">
        <v>10</v>
      </c>
      <c r="E272" s="10">
        <v>12</v>
      </c>
      <c r="F272" s="10">
        <v>8</v>
      </c>
      <c r="G272" s="10">
        <v>5</v>
      </c>
      <c r="H272" s="10">
        <v>12</v>
      </c>
      <c r="I272" s="10"/>
      <c r="J272" s="10">
        <v>16</v>
      </c>
      <c r="K272" s="10">
        <v>23</v>
      </c>
      <c r="L272" s="10">
        <v>29</v>
      </c>
      <c r="M272" s="10">
        <v>16</v>
      </c>
      <c r="N272" s="10"/>
    </row>
    <row r="273" spans="1:14" x14ac:dyDescent="0.25">
      <c r="A273" s="10">
        <v>21</v>
      </c>
      <c r="B273" s="10">
        <v>18</v>
      </c>
      <c r="C273" s="10">
        <v>17</v>
      </c>
      <c r="D273" s="10">
        <v>9</v>
      </c>
      <c r="E273" s="10">
        <v>15</v>
      </c>
      <c r="F273" s="10">
        <v>14</v>
      </c>
      <c r="G273" s="10">
        <v>19</v>
      </c>
      <c r="H273" s="10">
        <v>8</v>
      </c>
      <c r="I273" s="10"/>
      <c r="J273" s="10">
        <v>29</v>
      </c>
      <c r="K273" s="10">
        <v>13</v>
      </c>
      <c r="L273" s="10">
        <v>13</v>
      </c>
      <c r="M273" s="10">
        <v>26</v>
      </c>
      <c r="N273" s="10"/>
    </row>
    <row r="274" spans="1:14" x14ac:dyDescent="0.25">
      <c r="A274" s="10">
        <v>18</v>
      </c>
      <c r="B274" s="10">
        <v>13</v>
      </c>
      <c r="C274" s="10">
        <v>13</v>
      </c>
      <c r="D274" s="10">
        <v>13</v>
      </c>
      <c r="E274" s="10">
        <v>24</v>
      </c>
      <c r="F274" s="10">
        <v>7</v>
      </c>
      <c r="G274" s="10">
        <v>5</v>
      </c>
      <c r="H274" s="10">
        <v>7</v>
      </c>
      <c r="I274" s="10"/>
      <c r="J274" s="10">
        <v>11</v>
      </c>
      <c r="K274" s="10">
        <v>18</v>
      </c>
      <c r="L274" s="10">
        <v>9</v>
      </c>
      <c r="M274" s="10">
        <v>17</v>
      </c>
      <c r="N274" s="10"/>
    </row>
    <row r="275" spans="1:14" x14ac:dyDescent="0.25">
      <c r="A275" s="10">
        <v>20</v>
      </c>
      <c r="B275" s="10">
        <v>10</v>
      </c>
      <c r="C275" s="10">
        <v>19</v>
      </c>
      <c r="D275" s="10">
        <v>16</v>
      </c>
      <c r="E275" s="10">
        <v>14</v>
      </c>
      <c r="F275" s="10">
        <v>7</v>
      </c>
      <c r="G275" s="10">
        <v>6</v>
      </c>
      <c r="H275" s="10">
        <v>8</v>
      </c>
      <c r="I275" s="10"/>
      <c r="J275" s="10">
        <v>11</v>
      </c>
      <c r="K275" s="10">
        <v>13</v>
      </c>
      <c r="L275" s="10">
        <v>11</v>
      </c>
      <c r="M275" s="10">
        <v>19</v>
      </c>
      <c r="N275" s="10"/>
    </row>
    <row r="276" spans="1:14" x14ac:dyDescent="0.25">
      <c r="A276" s="10">
        <v>15</v>
      </c>
      <c r="B276" s="10">
        <v>15</v>
      </c>
      <c r="C276" s="10">
        <v>16</v>
      </c>
      <c r="D276" s="10">
        <v>16</v>
      </c>
      <c r="E276" s="10">
        <v>14</v>
      </c>
      <c r="F276" s="10">
        <v>5</v>
      </c>
      <c r="G276" s="10">
        <v>8</v>
      </c>
      <c r="H276" s="10">
        <v>11</v>
      </c>
      <c r="I276" s="10"/>
      <c r="J276" s="10">
        <v>10</v>
      </c>
      <c r="K276" s="10">
        <v>11</v>
      </c>
      <c r="L276" s="10">
        <v>11</v>
      </c>
      <c r="M276" s="10">
        <v>14</v>
      </c>
      <c r="N276" s="10"/>
    </row>
    <row r="277" spans="1:14" x14ac:dyDescent="0.25">
      <c r="A277" s="10">
        <v>9</v>
      </c>
      <c r="B277" s="10">
        <v>8</v>
      </c>
      <c r="C277" s="10">
        <v>15</v>
      </c>
      <c r="D277" s="10">
        <v>17</v>
      </c>
      <c r="E277" s="10">
        <v>9</v>
      </c>
      <c r="F277" s="10">
        <v>8</v>
      </c>
      <c r="G277" s="10">
        <v>7</v>
      </c>
      <c r="H277" s="10">
        <v>8</v>
      </c>
      <c r="I277" s="10"/>
      <c r="J277" s="10">
        <v>5</v>
      </c>
      <c r="K277" s="10">
        <v>9</v>
      </c>
      <c r="L277" s="10">
        <v>7</v>
      </c>
      <c r="M277" s="10">
        <v>14</v>
      </c>
      <c r="N277" s="10"/>
    </row>
    <row r="278" spans="1:14" x14ac:dyDescent="0.25">
      <c r="A278" s="10">
        <v>15</v>
      </c>
      <c r="B278" s="10">
        <v>8</v>
      </c>
      <c r="C278" s="10">
        <v>11</v>
      </c>
      <c r="D278" s="10">
        <v>17</v>
      </c>
      <c r="E278" s="10">
        <v>8</v>
      </c>
      <c r="F278" s="10">
        <v>4</v>
      </c>
      <c r="G278" s="10">
        <v>4</v>
      </c>
      <c r="H278" s="10">
        <v>6</v>
      </c>
      <c r="I278" s="10"/>
      <c r="J278" s="10">
        <v>15</v>
      </c>
      <c r="K278" s="10">
        <v>19</v>
      </c>
      <c r="L278" s="10">
        <v>13</v>
      </c>
      <c r="M278" s="10">
        <v>9</v>
      </c>
      <c r="N278" s="10"/>
    </row>
    <row r="279" spans="1:14" x14ac:dyDescent="0.25">
      <c r="A279" s="10">
        <v>20</v>
      </c>
      <c r="B279" s="10">
        <v>16</v>
      </c>
      <c r="C279" s="10">
        <v>15</v>
      </c>
      <c r="D279" s="10">
        <v>12</v>
      </c>
      <c r="E279" s="10">
        <v>12</v>
      </c>
      <c r="F279" s="10">
        <v>14</v>
      </c>
      <c r="G279" s="10">
        <v>10</v>
      </c>
      <c r="H279" s="10">
        <v>12</v>
      </c>
      <c r="I279" s="10"/>
      <c r="J279" s="10">
        <v>14</v>
      </c>
      <c r="K279" s="10">
        <v>26</v>
      </c>
      <c r="L279" s="10">
        <v>33</v>
      </c>
      <c r="M279" s="10">
        <v>15</v>
      </c>
      <c r="N279" s="10"/>
    </row>
    <row r="280" spans="1:14" x14ac:dyDescent="0.25">
      <c r="A280" s="10">
        <v>23</v>
      </c>
      <c r="B280" s="10">
        <v>18</v>
      </c>
      <c r="C280" s="10">
        <v>17</v>
      </c>
      <c r="D280" s="10">
        <v>8</v>
      </c>
      <c r="E280" s="10">
        <v>13</v>
      </c>
      <c r="F280" s="10">
        <v>11</v>
      </c>
      <c r="G280" s="10">
        <v>8</v>
      </c>
      <c r="H280" s="10">
        <v>7</v>
      </c>
      <c r="I280" s="10"/>
      <c r="J280" s="10">
        <v>19</v>
      </c>
      <c r="K280" s="10">
        <v>13</v>
      </c>
      <c r="L280" s="10">
        <v>8</v>
      </c>
      <c r="M280" s="10">
        <v>22</v>
      </c>
      <c r="N280" s="10"/>
    </row>
    <row r="281" spans="1:14" x14ac:dyDescent="0.25">
      <c r="A281" s="10">
        <v>25</v>
      </c>
      <c r="B281" s="10">
        <v>13</v>
      </c>
      <c r="C281" s="10">
        <v>15</v>
      </c>
      <c r="D281" s="10">
        <v>11</v>
      </c>
      <c r="E281" s="10">
        <v>16</v>
      </c>
      <c r="F281" s="10">
        <v>6</v>
      </c>
      <c r="G281" s="10">
        <v>5</v>
      </c>
      <c r="H281" s="10">
        <v>6</v>
      </c>
      <c r="I281" s="10"/>
      <c r="J281" s="10">
        <v>7</v>
      </c>
      <c r="K281" s="10">
        <v>9</v>
      </c>
      <c r="L281" s="10">
        <v>6</v>
      </c>
      <c r="M281" s="10">
        <v>16</v>
      </c>
      <c r="N281" s="10"/>
    </row>
    <row r="282" spans="1:14" x14ac:dyDescent="0.25">
      <c r="A282" s="10">
        <v>14</v>
      </c>
      <c r="B282" s="10">
        <v>13</v>
      </c>
      <c r="C282" s="10">
        <v>11</v>
      </c>
      <c r="D282" s="10">
        <v>11</v>
      </c>
      <c r="E282" s="10">
        <v>10</v>
      </c>
      <c r="F282" s="10">
        <v>5</v>
      </c>
      <c r="G282" s="10">
        <v>5</v>
      </c>
      <c r="H282" s="10">
        <v>15</v>
      </c>
      <c r="I282" s="10"/>
      <c r="J282" s="10">
        <v>10</v>
      </c>
      <c r="K282" s="10">
        <v>8</v>
      </c>
      <c r="L282" s="10">
        <v>11</v>
      </c>
      <c r="M282" s="10">
        <v>21</v>
      </c>
      <c r="N282" s="10"/>
    </row>
    <row r="283" spans="1:14" x14ac:dyDescent="0.25">
      <c r="A283" s="10">
        <v>13</v>
      </c>
      <c r="B283" s="10">
        <v>11</v>
      </c>
      <c r="C283" s="10">
        <v>5</v>
      </c>
      <c r="D283" s="10">
        <v>13</v>
      </c>
      <c r="E283" s="10">
        <v>10</v>
      </c>
      <c r="F283" s="10">
        <v>5</v>
      </c>
      <c r="G283" s="10">
        <v>5</v>
      </c>
      <c r="H283" s="10">
        <v>6</v>
      </c>
      <c r="I283" s="10"/>
      <c r="J283" s="10">
        <v>9</v>
      </c>
      <c r="K283" s="10">
        <v>10</v>
      </c>
      <c r="L283" s="10">
        <v>7</v>
      </c>
      <c r="M283" s="10">
        <v>13</v>
      </c>
      <c r="N283" s="10"/>
    </row>
    <row r="284" spans="1:14" x14ac:dyDescent="0.25">
      <c r="A284" s="10">
        <v>8</v>
      </c>
      <c r="B284" s="10">
        <v>7</v>
      </c>
      <c r="C284" s="10">
        <v>14</v>
      </c>
      <c r="D284" s="10">
        <v>11</v>
      </c>
      <c r="E284" s="10">
        <v>13</v>
      </c>
      <c r="F284" s="10">
        <v>6</v>
      </c>
      <c r="G284" s="10">
        <v>6</v>
      </c>
      <c r="H284" s="10">
        <v>3</v>
      </c>
      <c r="I284" s="10"/>
      <c r="J284" s="10">
        <v>5</v>
      </c>
      <c r="K284" s="10">
        <v>9</v>
      </c>
      <c r="L284" s="10">
        <v>6</v>
      </c>
      <c r="M284" s="10">
        <v>14</v>
      </c>
      <c r="N284" s="10"/>
    </row>
    <row r="285" spans="1:14" x14ac:dyDescent="0.25">
      <c r="A285" s="10">
        <v>13</v>
      </c>
      <c r="B285" s="10">
        <v>9</v>
      </c>
      <c r="C285" s="10">
        <v>8</v>
      </c>
      <c r="D285" s="10">
        <v>5</v>
      </c>
      <c r="E285" s="10">
        <v>5</v>
      </c>
      <c r="F285" s="10">
        <v>4</v>
      </c>
      <c r="G285" s="10">
        <v>3</v>
      </c>
      <c r="H285" s="10">
        <v>5</v>
      </c>
      <c r="I285" s="10"/>
      <c r="J285" s="10">
        <v>18</v>
      </c>
      <c r="K285" s="10">
        <v>19</v>
      </c>
      <c r="L285" s="10">
        <v>15</v>
      </c>
      <c r="M285" s="10">
        <v>5</v>
      </c>
      <c r="N285" s="10"/>
    </row>
    <row r="286" spans="1:14" x14ac:dyDescent="0.25">
      <c r="A286" s="10">
        <v>19</v>
      </c>
      <c r="B286" s="10">
        <v>13</v>
      </c>
      <c r="C286" s="10">
        <v>9</v>
      </c>
      <c r="D286" s="10">
        <v>12</v>
      </c>
      <c r="E286" s="10">
        <v>14</v>
      </c>
      <c r="F286" s="10">
        <v>13</v>
      </c>
      <c r="G286" s="10">
        <v>16</v>
      </c>
      <c r="H286" s="10">
        <v>12</v>
      </c>
      <c r="I286" s="10"/>
      <c r="J286" s="10">
        <v>9</v>
      </c>
      <c r="K286" s="10">
        <v>15</v>
      </c>
      <c r="L286" s="10">
        <v>26</v>
      </c>
      <c r="M286" s="10">
        <v>15</v>
      </c>
      <c r="N286" s="10"/>
    </row>
    <row r="287" spans="1:14" x14ac:dyDescent="0.25">
      <c r="A287" s="10">
        <v>11</v>
      </c>
      <c r="B287" s="10">
        <v>10</v>
      </c>
      <c r="C287" s="10">
        <v>10</v>
      </c>
      <c r="D287" s="10">
        <v>8</v>
      </c>
      <c r="E287" s="10">
        <v>10</v>
      </c>
      <c r="F287" s="10">
        <v>5</v>
      </c>
      <c r="G287" s="10">
        <v>8</v>
      </c>
      <c r="H287" s="10">
        <v>6</v>
      </c>
      <c r="I287" s="10"/>
      <c r="J287" s="10">
        <v>11</v>
      </c>
      <c r="K287" s="10">
        <v>4</v>
      </c>
      <c r="L287" s="10">
        <v>5</v>
      </c>
      <c r="M287" s="10">
        <v>10</v>
      </c>
      <c r="N287" s="10"/>
    </row>
    <row r="288" spans="1:14" x14ac:dyDescent="0.25">
      <c r="A288" s="10">
        <v>7</v>
      </c>
      <c r="B288" s="10">
        <v>5</v>
      </c>
      <c r="C288" s="10">
        <v>5</v>
      </c>
      <c r="D288" s="10">
        <v>9</v>
      </c>
      <c r="E288" s="10">
        <v>8</v>
      </c>
      <c r="F288" s="10">
        <v>5</v>
      </c>
      <c r="G288" s="10">
        <v>5</v>
      </c>
      <c r="H288" s="10">
        <v>5</v>
      </c>
      <c r="I288" s="10"/>
      <c r="J288" s="10">
        <v>5</v>
      </c>
      <c r="K288" s="10">
        <v>6</v>
      </c>
      <c r="L288" s="10">
        <v>5</v>
      </c>
      <c r="M288" s="10">
        <v>4</v>
      </c>
      <c r="N288" s="10"/>
    </row>
    <row r="289" spans="1:14" x14ac:dyDescent="0.25">
      <c r="A289" s="10">
        <v>8</v>
      </c>
      <c r="B289" s="10">
        <v>11</v>
      </c>
      <c r="C289" s="10">
        <v>6</v>
      </c>
      <c r="D289" s="10">
        <v>6</v>
      </c>
      <c r="E289" s="10">
        <v>5</v>
      </c>
      <c r="F289" s="10">
        <v>5</v>
      </c>
      <c r="G289" s="10">
        <v>4</v>
      </c>
      <c r="H289" s="10">
        <v>14</v>
      </c>
      <c r="I289" s="10"/>
      <c r="J289" s="10">
        <v>6</v>
      </c>
      <c r="K289" s="10">
        <v>8</v>
      </c>
      <c r="L289" s="10">
        <v>6</v>
      </c>
      <c r="M289" s="10">
        <v>8</v>
      </c>
      <c r="N289" s="10"/>
    </row>
    <row r="290" spans="1:14" x14ac:dyDescent="0.25">
      <c r="A290" s="10">
        <v>11</v>
      </c>
      <c r="B290" s="10">
        <v>10</v>
      </c>
      <c r="C290" s="10">
        <v>4</v>
      </c>
      <c r="D290" s="10">
        <v>5</v>
      </c>
      <c r="E290" s="10">
        <v>5</v>
      </c>
      <c r="F290" s="10">
        <v>5</v>
      </c>
      <c r="G290" s="10">
        <v>5</v>
      </c>
      <c r="H290" s="10">
        <v>5</v>
      </c>
      <c r="I290" s="10"/>
      <c r="J290" s="10">
        <v>8</v>
      </c>
      <c r="K290" s="10">
        <v>5</v>
      </c>
      <c r="L290" s="10">
        <v>4</v>
      </c>
      <c r="M290" s="10">
        <v>8</v>
      </c>
      <c r="N290" s="10"/>
    </row>
    <row r="291" spans="1:14" x14ac:dyDescent="0.25">
      <c r="A291" s="10">
        <v>13</v>
      </c>
      <c r="B291" s="10">
        <v>7</v>
      </c>
      <c r="C291" s="10">
        <v>5</v>
      </c>
      <c r="D291" s="10">
        <v>5</v>
      </c>
      <c r="E291" s="10">
        <v>6</v>
      </c>
      <c r="F291" s="10">
        <v>4</v>
      </c>
      <c r="G291" s="10">
        <v>5</v>
      </c>
      <c r="H291" s="10">
        <v>3</v>
      </c>
      <c r="I291" s="10"/>
      <c r="J291" s="10">
        <v>5</v>
      </c>
      <c r="K291" s="10">
        <v>5</v>
      </c>
      <c r="L291" s="10">
        <v>6</v>
      </c>
      <c r="M291" s="10">
        <v>4</v>
      </c>
      <c r="N291" s="10"/>
    </row>
    <row r="292" spans="1:14" x14ac:dyDescent="0.25">
      <c r="A292" s="10">
        <v>18</v>
      </c>
      <c r="B292" s="10">
        <v>8</v>
      </c>
      <c r="C292" s="10">
        <v>11</v>
      </c>
      <c r="D292" s="10">
        <v>5</v>
      </c>
      <c r="E292" s="10">
        <v>9</v>
      </c>
      <c r="F292" s="10">
        <v>4</v>
      </c>
      <c r="G292" s="10">
        <v>3</v>
      </c>
      <c r="H292" s="10">
        <v>4</v>
      </c>
      <c r="I292" s="10"/>
      <c r="J292" s="10">
        <v>13</v>
      </c>
      <c r="K292" s="10">
        <v>18</v>
      </c>
      <c r="L292" s="10">
        <v>13</v>
      </c>
      <c r="M292" s="10">
        <v>6</v>
      </c>
      <c r="N292" s="10"/>
    </row>
    <row r="293" spans="1:14" x14ac:dyDescent="0.25">
      <c r="A293" s="10">
        <v>0</v>
      </c>
      <c r="B293" s="10">
        <v>0</v>
      </c>
      <c r="C293" s="10">
        <v>0</v>
      </c>
      <c r="D293" s="10">
        <v>7</v>
      </c>
      <c r="E293" s="10">
        <v>10</v>
      </c>
      <c r="F293" s="10">
        <v>14</v>
      </c>
      <c r="G293" s="10">
        <v>25</v>
      </c>
      <c r="H293" s="10">
        <v>9</v>
      </c>
      <c r="I293" s="10"/>
      <c r="J293" s="10">
        <v>0</v>
      </c>
      <c r="K293" s="10">
        <v>0</v>
      </c>
      <c r="L293" s="10">
        <v>0</v>
      </c>
      <c r="M293" s="10">
        <v>20</v>
      </c>
      <c r="N293" s="10"/>
    </row>
    <row r="294" spans="1:14" x14ac:dyDescent="0.25">
      <c r="A294" s="10">
        <v>0</v>
      </c>
      <c r="B294" s="10">
        <v>0</v>
      </c>
      <c r="C294" s="10">
        <v>0</v>
      </c>
      <c r="D294" s="10">
        <v>6</v>
      </c>
      <c r="E294" s="10">
        <v>0</v>
      </c>
      <c r="F294" s="10">
        <v>0</v>
      </c>
      <c r="G294" s="10">
        <v>0</v>
      </c>
      <c r="H294" s="10">
        <v>0</v>
      </c>
      <c r="I294" s="10"/>
      <c r="J294" s="10">
        <v>0</v>
      </c>
      <c r="K294" s="10">
        <v>0</v>
      </c>
      <c r="L294" s="10">
        <v>0</v>
      </c>
      <c r="M294" s="10">
        <v>0</v>
      </c>
      <c r="N294" s="10"/>
    </row>
    <row r="295" spans="1:14" x14ac:dyDescent="0.25">
      <c r="A295" s="10">
        <v>0</v>
      </c>
      <c r="B295" s="10">
        <v>0</v>
      </c>
      <c r="C295" s="10">
        <v>0</v>
      </c>
      <c r="D295" s="10">
        <v>0</v>
      </c>
      <c r="E295" s="10">
        <v>0</v>
      </c>
      <c r="F295" s="10">
        <v>0</v>
      </c>
      <c r="G295" s="10">
        <v>0</v>
      </c>
      <c r="H295" s="10">
        <v>0</v>
      </c>
      <c r="I295" s="10"/>
      <c r="J295" s="10">
        <v>0</v>
      </c>
      <c r="K295" s="10">
        <v>0</v>
      </c>
      <c r="L295" s="10">
        <v>0</v>
      </c>
      <c r="M295" s="10">
        <v>0</v>
      </c>
      <c r="N295" s="10"/>
    </row>
    <row r="296" spans="1:14" x14ac:dyDescent="0.25">
      <c r="A296" s="10">
        <v>0</v>
      </c>
      <c r="B296" s="10">
        <v>0</v>
      </c>
      <c r="C296" s="10">
        <v>0</v>
      </c>
      <c r="D296" s="10">
        <v>0</v>
      </c>
      <c r="E296" s="10">
        <v>0</v>
      </c>
      <c r="F296" s="10">
        <v>0</v>
      </c>
      <c r="G296" s="10">
        <v>0</v>
      </c>
      <c r="H296" s="10">
        <v>0</v>
      </c>
      <c r="I296" s="10"/>
      <c r="J296" s="10">
        <v>0</v>
      </c>
      <c r="K296" s="10">
        <v>0</v>
      </c>
      <c r="L296" s="10">
        <v>0</v>
      </c>
      <c r="M296" s="10">
        <v>0</v>
      </c>
      <c r="N296" s="10"/>
    </row>
    <row r="297" spans="1:14" x14ac:dyDescent="0.25">
      <c r="A297" s="10">
        <v>0</v>
      </c>
      <c r="B297" s="10">
        <v>0</v>
      </c>
      <c r="C297" s="10">
        <v>0</v>
      </c>
      <c r="D297" s="10">
        <v>0</v>
      </c>
      <c r="E297" s="10">
        <v>0</v>
      </c>
      <c r="F297" s="10">
        <v>0</v>
      </c>
      <c r="G297" s="10">
        <v>0</v>
      </c>
      <c r="H297" s="10">
        <v>0</v>
      </c>
      <c r="I297" s="10"/>
      <c r="J297" s="10">
        <v>0</v>
      </c>
      <c r="K297" s="10">
        <v>0</v>
      </c>
      <c r="L297" s="10">
        <v>0</v>
      </c>
      <c r="M297" s="10">
        <v>0</v>
      </c>
      <c r="N297" s="10"/>
    </row>
    <row r="298" spans="1:14" x14ac:dyDescent="0.25">
      <c r="A298" s="10">
        <v>0</v>
      </c>
      <c r="B298" s="10">
        <v>0</v>
      </c>
      <c r="C298" s="10">
        <v>0</v>
      </c>
      <c r="D298" s="10">
        <v>0</v>
      </c>
      <c r="E298" s="10">
        <v>0</v>
      </c>
      <c r="F298" s="10">
        <v>0</v>
      </c>
      <c r="G298" s="10">
        <v>0</v>
      </c>
      <c r="H298" s="10">
        <v>0</v>
      </c>
      <c r="I298" s="10"/>
      <c r="J298" s="10">
        <v>0</v>
      </c>
      <c r="K298" s="10">
        <v>0</v>
      </c>
      <c r="L298" s="10">
        <v>0</v>
      </c>
      <c r="M298" s="10">
        <v>0</v>
      </c>
      <c r="N298" s="10"/>
    </row>
    <row r="299" spans="1:14" x14ac:dyDescent="0.25">
      <c r="A299" s="10">
        <v>0</v>
      </c>
      <c r="B299" s="10">
        <v>0</v>
      </c>
      <c r="C299" s="10">
        <v>0</v>
      </c>
      <c r="D299" s="10">
        <v>0</v>
      </c>
      <c r="E299" s="10">
        <v>0</v>
      </c>
      <c r="F299" s="10">
        <v>0</v>
      </c>
      <c r="G299" s="10">
        <v>0</v>
      </c>
      <c r="H299" s="10">
        <v>0</v>
      </c>
      <c r="I299" s="10"/>
      <c r="J299" s="10">
        <v>0</v>
      </c>
      <c r="K299" s="10">
        <v>0</v>
      </c>
      <c r="L299" s="10">
        <v>0</v>
      </c>
      <c r="M299" s="10">
        <v>0</v>
      </c>
      <c r="N299" s="10"/>
    </row>
    <row r="300" spans="1:14" x14ac:dyDescent="0.25">
      <c r="A300" s="10">
        <v>0</v>
      </c>
      <c r="B300" s="10">
        <v>0</v>
      </c>
      <c r="C300" s="10">
        <v>0</v>
      </c>
      <c r="D300" s="10">
        <v>0</v>
      </c>
      <c r="E300" s="10">
        <v>0</v>
      </c>
      <c r="F300" s="10">
        <v>0</v>
      </c>
      <c r="G300" s="10">
        <v>0</v>
      </c>
      <c r="H300" s="10">
        <v>0</v>
      </c>
      <c r="I300" s="10"/>
      <c r="J300" s="10">
        <v>0</v>
      </c>
      <c r="K300" s="10">
        <v>0</v>
      </c>
      <c r="L300" s="10">
        <v>0</v>
      </c>
      <c r="M300" s="10">
        <v>0</v>
      </c>
      <c r="N300" s="10"/>
    </row>
    <row r="301" spans="1:14" x14ac:dyDescent="0.25">
      <c r="A301" s="10">
        <v>0</v>
      </c>
      <c r="B301" s="10">
        <v>0</v>
      </c>
      <c r="C301" s="10">
        <v>0</v>
      </c>
      <c r="D301" s="10">
        <v>0</v>
      </c>
      <c r="E301" s="10">
        <v>0</v>
      </c>
      <c r="F301" s="10">
        <v>0</v>
      </c>
      <c r="G301" s="10">
        <v>0</v>
      </c>
      <c r="H301" s="10">
        <v>0</v>
      </c>
      <c r="I301" s="10"/>
      <c r="J301" s="10">
        <v>0</v>
      </c>
      <c r="K301" s="10">
        <v>0</v>
      </c>
      <c r="L301" s="10">
        <v>0</v>
      </c>
      <c r="M301" s="10">
        <v>0</v>
      </c>
      <c r="N301" s="10"/>
    </row>
    <row r="302" spans="1:14" x14ac:dyDescent="0.25">
      <c r="A302" s="10">
        <v>0</v>
      </c>
      <c r="B302" s="10">
        <v>0</v>
      </c>
      <c r="C302" s="10">
        <v>0</v>
      </c>
      <c r="D302" s="10">
        <v>0</v>
      </c>
      <c r="E302" s="10">
        <v>0</v>
      </c>
      <c r="F302" s="10">
        <v>0</v>
      </c>
      <c r="G302" s="10">
        <v>0</v>
      </c>
      <c r="H302" s="10">
        <v>0</v>
      </c>
      <c r="I302" s="10"/>
      <c r="J302" s="10">
        <v>0</v>
      </c>
      <c r="K302" s="10">
        <v>0</v>
      </c>
      <c r="L302" s="10">
        <v>0</v>
      </c>
      <c r="M302" s="10">
        <v>0</v>
      </c>
      <c r="N302" s="10"/>
    </row>
    <row r="303" spans="1:14" x14ac:dyDescent="0.25">
      <c r="A303" s="10">
        <v>0</v>
      </c>
      <c r="B303" s="10">
        <v>0</v>
      </c>
      <c r="C303" s="10">
        <v>0</v>
      </c>
      <c r="D303" s="10">
        <v>0</v>
      </c>
      <c r="E303" s="10">
        <v>0</v>
      </c>
      <c r="F303" s="10">
        <v>0</v>
      </c>
      <c r="G303" s="10">
        <v>0</v>
      </c>
      <c r="H303" s="10">
        <v>0</v>
      </c>
      <c r="I303" s="10"/>
      <c r="J303" s="10">
        <v>0</v>
      </c>
      <c r="K303" s="10">
        <v>0</v>
      </c>
      <c r="L303" s="10">
        <v>0</v>
      </c>
      <c r="M303" s="10">
        <v>0</v>
      </c>
      <c r="N303" s="10"/>
    </row>
    <row r="304" spans="1:14" x14ac:dyDescent="0.25">
      <c r="A304" s="10">
        <v>0</v>
      </c>
      <c r="B304" s="10">
        <v>0</v>
      </c>
      <c r="C304" s="10">
        <v>0</v>
      </c>
      <c r="D304" s="10">
        <v>0</v>
      </c>
      <c r="E304" s="10">
        <v>0</v>
      </c>
      <c r="F304" s="10">
        <v>0</v>
      </c>
      <c r="G304" s="10">
        <v>0</v>
      </c>
      <c r="H304" s="10">
        <v>0</v>
      </c>
      <c r="I304" s="10"/>
      <c r="J304" s="10">
        <v>0</v>
      </c>
      <c r="K304" s="10">
        <v>0</v>
      </c>
      <c r="L304" s="10">
        <v>0</v>
      </c>
      <c r="M304" s="10">
        <v>0</v>
      </c>
      <c r="N304" s="10"/>
    </row>
    <row r="305" spans="1:14" x14ac:dyDescent="0.25">
      <c r="A305" s="10">
        <v>0</v>
      </c>
      <c r="B305" s="10">
        <v>0</v>
      </c>
      <c r="C305" s="10">
        <v>0</v>
      </c>
      <c r="D305" s="10">
        <v>0</v>
      </c>
      <c r="E305" s="10">
        <v>0</v>
      </c>
      <c r="F305" s="10">
        <v>0</v>
      </c>
      <c r="G305" s="10">
        <v>0</v>
      </c>
      <c r="H305" s="10">
        <v>0</v>
      </c>
      <c r="I305" s="10"/>
      <c r="J305" s="10">
        <v>0</v>
      </c>
      <c r="K305" s="10">
        <v>0</v>
      </c>
      <c r="L305" s="10">
        <v>0</v>
      </c>
      <c r="M305" s="10">
        <v>0</v>
      </c>
      <c r="N305" s="10"/>
    </row>
    <row r="306" spans="1:14" x14ac:dyDescent="0.25">
      <c r="A306" s="10">
        <v>0</v>
      </c>
      <c r="B306" s="10">
        <v>0</v>
      </c>
      <c r="C306" s="10">
        <v>0</v>
      </c>
      <c r="D306" s="10">
        <v>0</v>
      </c>
      <c r="E306" s="10">
        <v>0</v>
      </c>
      <c r="F306" s="10">
        <v>0</v>
      </c>
      <c r="G306" s="10">
        <v>0</v>
      </c>
      <c r="H306" s="10">
        <v>0</v>
      </c>
      <c r="I306" s="10"/>
      <c r="J306" s="10">
        <v>0</v>
      </c>
      <c r="K306" s="10">
        <v>0</v>
      </c>
      <c r="L306" s="10">
        <v>0</v>
      </c>
      <c r="M306" s="10">
        <v>0</v>
      </c>
      <c r="N306" s="10"/>
    </row>
    <row r="307" spans="1:14" x14ac:dyDescent="0.25">
      <c r="A307" s="10">
        <v>0</v>
      </c>
      <c r="B307" s="10">
        <v>0</v>
      </c>
      <c r="C307" s="10">
        <v>0</v>
      </c>
      <c r="D307" s="10">
        <v>0</v>
      </c>
      <c r="E307" s="10">
        <v>0</v>
      </c>
      <c r="F307" s="10">
        <v>0</v>
      </c>
      <c r="G307" s="10">
        <v>0</v>
      </c>
      <c r="H307" s="10">
        <v>0</v>
      </c>
      <c r="I307" s="10"/>
      <c r="J307" s="10">
        <v>0</v>
      </c>
      <c r="K307" s="10">
        <v>0</v>
      </c>
      <c r="L307" s="10">
        <v>0</v>
      </c>
      <c r="M307" s="10">
        <v>0</v>
      </c>
      <c r="N307" s="10"/>
    </row>
    <row r="308" spans="1:14" x14ac:dyDescent="0.25">
      <c r="A308" s="10">
        <v>0</v>
      </c>
      <c r="B308" s="10">
        <v>0</v>
      </c>
      <c r="C308" s="10">
        <v>0</v>
      </c>
      <c r="D308" s="10">
        <v>0</v>
      </c>
      <c r="E308" s="10">
        <v>0</v>
      </c>
      <c r="F308" s="10">
        <v>0</v>
      </c>
      <c r="G308" s="10">
        <v>0</v>
      </c>
      <c r="H308" s="10">
        <v>0</v>
      </c>
      <c r="I308" s="10"/>
      <c r="J308" s="10">
        <v>0</v>
      </c>
      <c r="K308" s="10">
        <v>0</v>
      </c>
      <c r="L308" s="10">
        <v>0</v>
      </c>
      <c r="M308" s="10">
        <v>0</v>
      </c>
      <c r="N308" s="10"/>
    </row>
    <row r="309" spans="1:14" x14ac:dyDescent="0.25">
      <c r="A309" s="10">
        <v>0</v>
      </c>
      <c r="B309" s="10">
        <v>0</v>
      </c>
      <c r="C309" s="10">
        <v>0</v>
      </c>
      <c r="D309" s="10">
        <v>0</v>
      </c>
      <c r="E309" s="10">
        <v>0</v>
      </c>
      <c r="F309" s="10">
        <v>0</v>
      </c>
      <c r="G309" s="10">
        <v>0</v>
      </c>
      <c r="H309" s="10">
        <v>0</v>
      </c>
      <c r="I309" s="10"/>
      <c r="J309" s="10">
        <v>0</v>
      </c>
      <c r="K309" s="10">
        <v>0</v>
      </c>
      <c r="L309" s="10">
        <v>0</v>
      </c>
      <c r="M309" s="10">
        <v>0</v>
      </c>
      <c r="N309" s="10"/>
    </row>
    <row r="310" spans="1:14" x14ac:dyDescent="0.25">
      <c r="A310" s="10">
        <v>0</v>
      </c>
      <c r="B310" s="10">
        <v>0</v>
      </c>
      <c r="C310" s="10">
        <v>0</v>
      </c>
      <c r="D310" s="10">
        <v>0</v>
      </c>
      <c r="E310" s="10">
        <v>0</v>
      </c>
      <c r="F310" s="10">
        <v>0</v>
      </c>
      <c r="G310" s="10">
        <v>0</v>
      </c>
      <c r="H310" s="10">
        <v>0</v>
      </c>
      <c r="I310" s="10"/>
      <c r="J310" s="10">
        <v>0</v>
      </c>
      <c r="K310" s="10">
        <v>0</v>
      </c>
      <c r="L310" s="10">
        <v>0</v>
      </c>
      <c r="M310" s="10">
        <v>0</v>
      </c>
      <c r="N310" s="10"/>
    </row>
    <row r="311" spans="1:14" x14ac:dyDescent="0.25">
      <c r="A311" s="10">
        <v>0</v>
      </c>
      <c r="B311" s="10">
        <v>0</v>
      </c>
      <c r="C311" s="10">
        <v>0</v>
      </c>
      <c r="D311" s="10">
        <v>0</v>
      </c>
      <c r="E311" s="10">
        <v>0</v>
      </c>
      <c r="F311" s="10">
        <v>0</v>
      </c>
      <c r="G311" s="10">
        <v>0</v>
      </c>
      <c r="H311" s="10">
        <v>0</v>
      </c>
      <c r="I311" s="10"/>
      <c r="J311" s="10">
        <v>0</v>
      </c>
      <c r="K311" s="10">
        <v>0</v>
      </c>
      <c r="L311" s="10">
        <v>0</v>
      </c>
      <c r="M311" s="10">
        <v>0</v>
      </c>
      <c r="N311" s="10"/>
    </row>
    <row r="312" spans="1:14" x14ac:dyDescent="0.25">
      <c r="A312" s="10">
        <v>0</v>
      </c>
      <c r="B312" s="10">
        <v>0</v>
      </c>
      <c r="C312" s="10">
        <v>0</v>
      </c>
      <c r="D312" s="10">
        <v>0</v>
      </c>
      <c r="E312" s="10">
        <v>0</v>
      </c>
      <c r="F312" s="10">
        <v>0</v>
      </c>
      <c r="G312" s="10">
        <v>0</v>
      </c>
      <c r="H312" s="10">
        <v>0</v>
      </c>
      <c r="I312" s="10"/>
      <c r="J312" s="10">
        <v>0</v>
      </c>
      <c r="K312" s="10">
        <v>0</v>
      </c>
      <c r="L312" s="10">
        <v>0</v>
      </c>
      <c r="M312" s="10">
        <v>0</v>
      </c>
      <c r="N312" s="10"/>
    </row>
    <row r="313" spans="1:14" x14ac:dyDescent="0.25">
      <c r="A313" s="10">
        <v>0</v>
      </c>
      <c r="B313" s="10">
        <v>0</v>
      </c>
      <c r="C313" s="10">
        <v>0</v>
      </c>
      <c r="D313" s="10">
        <v>0</v>
      </c>
      <c r="E313" s="10">
        <v>0</v>
      </c>
      <c r="F313" s="10">
        <v>0</v>
      </c>
      <c r="G313" s="10">
        <v>0</v>
      </c>
      <c r="H313" s="10">
        <v>0</v>
      </c>
      <c r="I313" s="10"/>
      <c r="J313" s="10">
        <v>0</v>
      </c>
      <c r="K313" s="10">
        <v>0</v>
      </c>
      <c r="L313" s="10">
        <v>0</v>
      </c>
      <c r="M313" s="10">
        <v>0</v>
      </c>
      <c r="N313" s="10"/>
    </row>
    <row r="314" spans="1:14" x14ac:dyDescent="0.25">
      <c r="A314" s="10">
        <v>0</v>
      </c>
      <c r="B314" s="10">
        <v>0</v>
      </c>
      <c r="C314" s="10">
        <v>0</v>
      </c>
      <c r="D314" s="10">
        <v>0</v>
      </c>
      <c r="E314" s="10">
        <v>0</v>
      </c>
      <c r="F314" s="10">
        <v>0</v>
      </c>
      <c r="G314" s="10">
        <v>0</v>
      </c>
      <c r="H314" s="10">
        <v>0</v>
      </c>
      <c r="I314" s="10"/>
      <c r="J314" s="10">
        <v>0</v>
      </c>
      <c r="K314" s="10">
        <v>0</v>
      </c>
      <c r="L314" s="10">
        <v>0</v>
      </c>
      <c r="M314" s="10">
        <v>0</v>
      </c>
      <c r="N314" s="10"/>
    </row>
    <row r="315" spans="1:14" x14ac:dyDescent="0.25">
      <c r="A315" s="10">
        <v>0</v>
      </c>
      <c r="B315" s="10">
        <v>0</v>
      </c>
      <c r="C315" s="10">
        <v>0</v>
      </c>
      <c r="D315" s="10">
        <v>0</v>
      </c>
      <c r="E315" s="10">
        <v>0</v>
      </c>
      <c r="F315" s="10">
        <v>0</v>
      </c>
      <c r="G315" s="10">
        <v>0</v>
      </c>
      <c r="H315" s="10">
        <v>0</v>
      </c>
      <c r="I315" s="10"/>
      <c r="J315" s="10">
        <v>0</v>
      </c>
      <c r="K315" s="10">
        <v>0</v>
      </c>
      <c r="L315" s="10">
        <v>0</v>
      </c>
      <c r="M315" s="10">
        <v>0</v>
      </c>
      <c r="N315" s="10"/>
    </row>
    <row r="316" spans="1:14" x14ac:dyDescent="0.25">
      <c r="A316" s="10">
        <v>0</v>
      </c>
      <c r="B316" s="10">
        <v>0</v>
      </c>
      <c r="C316" s="10">
        <v>0</v>
      </c>
      <c r="D316" s="10">
        <v>0</v>
      </c>
      <c r="E316" s="10">
        <v>0</v>
      </c>
      <c r="F316" s="10">
        <v>0</v>
      </c>
      <c r="G316" s="10">
        <v>0</v>
      </c>
      <c r="H316" s="10">
        <v>0</v>
      </c>
      <c r="I316" s="10"/>
      <c r="J316" s="10">
        <v>0</v>
      </c>
      <c r="K316" s="10">
        <v>0</v>
      </c>
      <c r="L316" s="10">
        <v>0</v>
      </c>
      <c r="M316" s="10">
        <v>0</v>
      </c>
      <c r="N316" s="1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56CBC-EE11-48AD-B789-310A2EE3C5C4}">
  <dimension ref="A2:N155"/>
  <sheetViews>
    <sheetView topLeftCell="B1" zoomScale="80" zoomScaleNormal="80" workbookViewId="0">
      <selection activeCell="I19" sqref="I19"/>
    </sheetView>
  </sheetViews>
  <sheetFormatPr baseColWidth="10" defaultRowHeight="15" x14ac:dyDescent="0.25"/>
  <cols>
    <col min="9" max="9" width="17.28515625" bestFit="1" customWidth="1"/>
    <col min="10" max="10" width="6.42578125" customWidth="1"/>
    <col min="11" max="11" width="6.85546875" customWidth="1"/>
    <col min="12" max="12" width="34.7109375" customWidth="1"/>
    <col min="13" max="13" width="7" customWidth="1"/>
    <col min="14" max="14" width="25.85546875" bestFit="1" customWidth="1"/>
  </cols>
  <sheetData>
    <row r="2" spans="1:14" ht="18.75" x14ac:dyDescent="0.3">
      <c r="A2" s="50" t="s">
        <v>108</v>
      </c>
    </row>
    <row r="3" spans="1:14" x14ac:dyDescent="0.25">
      <c r="A3" s="49">
        <v>0.25</v>
      </c>
      <c r="B3">
        <v>4</v>
      </c>
      <c r="C3">
        <v>5</v>
      </c>
      <c r="D3">
        <v>5</v>
      </c>
      <c r="E3">
        <v>5</v>
      </c>
      <c r="F3">
        <v>5</v>
      </c>
      <c r="G3">
        <v>4</v>
      </c>
      <c r="H3">
        <v>4</v>
      </c>
      <c r="I3" t="s">
        <v>107</v>
      </c>
      <c r="J3" s="25">
        <f>AVERAGE(B12:H12)</f>
        <v>4.6071428571428568</v>
      </c>
      <c r="L3" s="52" t="s">
        <v>106</v>
      </c>
      <c r="N3" s="55" t="s">
        <v>105</v>
      </c>
    </row>
    <row r="4" spans="1:14" x14ac:dyDescent="0.25">
      <c r="A4" s="49">
        <v>0.29166666666666669</v>
      </c>
      <c r="B4">
        <v>4</v>
      </c>
      <c r="C4">
        <v>4</v>
      </c>
      <c r="D4">
        <v>5</v>
      </c>
      <c r="E4">
        <v>5</v>
      </c>
      <c r="F4">
        <v>5</v>
      </c>
      <c r="G4">
        <v>4</v>
      </c>
      <c r="H4">
        <v>5</v>
      </c>
      <c r="L4" s="51">
        <f>AVERAGE(J3,J15,J28,J40,J51,J62,J74,J85,J96,J107)</f>
        <v>6.505753968253968</v>
      </c>
      <c r="N4" s="53">
        <f>AVERAGE(L4,L11)</f>
        <v>7.9416027511136207</v>
      </c>
    </row>
    <row r="5" spans="1:14" x14ac:dyDescent="0.25">
      <c r="A5" s="49">
        <v>0.33333333333333331</v>
      </c>
      <c r="B5">
        <v>4</v>
      </c>
      <c r="C5">
        <v>5</v>
      </c>
      <c r="D5">
        <v>5</v>
      </c>
      <c r="E5">
        <v>6</v>
      </c>
      <c r="F5">
        <v>5</v>
      </c>
      <c r="G5">
        <v>3</v>
      </c>
      <c r="H5">
        <v>5</v>
      </c>
    </row>
    <row r="6" spans="1:14" x14ac:dyDescent="0.25">
      <c r="A6" s="49">
        <v>0.375</v>
      </c>
      <c r="B6">
        <v>4</v>
      </c>
      <c r="C6">
        <v>4</v>
      </c>
      <c r="D6">
        <v>5</v>
      </c>
      <c r="E6">
        <v>5</v>
      </c>
      <c r="F6">
        <v>5</v>
      </c>
      <c r="G6">
        <v>3</v>
      </c>
      <c r="H6">
        <v>5</v>
      </c>
      <c r="L6" s="52" t="s">
        <v>104</v>
      </c>
      <c r="N6" s="55" t="s">
        <v>103</v>
      </c>
    </row>
    <row r="7" spans="1:14" x14ac:dyDescent="0.25">
      <c r="A7" s="49">
        <v>0.41666666666666669</v>
      </c>
      <c r="B7">
        <v>4</v>
      </c>
      <c r="C7">
        <v>4</v>
      </c>
      <c r="D7">
        <v>5</v>
      </c>
      <c r="E7">
        <v>5</v>
      </c>
      <c r="F7">
        <v>5</v>
      </c>
      <c r="G7">
        <v>3</v>
      </c>
      <c r="H7">
        <v>5</v>
      </c>
      <c r="L7" s="54">
        <f>AVERAGE(J138,J119)</f>
        <v>10.3843537414966</v>
      </c>
      <c r="N7" s="53">
        <f>AVERAGE(L7,L14)</f>
        <v>10.584825293753866</v>
      </c>
    </row>
    <row r="8" spans="1:14" x14ac:dyDescent="0.25">
      <c r="A8" s="49">
        <v>0.45833333333333331</v>
      </c>
      <c r="B8">
        <v>4</v>
      </c>
      <c r="C8">
        <v>4</v>
      </c>
      <c r="D8">
        <v>5</v>
      </c>
      <c r="E8">
        <v>5</v>
      </c>
      <c r="F8">
        <v>5</v>
      </c>
      <c r="G8">
        <v>3</v>
      </c>
      <c r="H8">
        <v>5</v>
      </c>
    </row>
    <row r="9" spans="1:14" x14ac:dyDescent="0.25">
      <c r="A9" t="s">
        <v>78</v>
      </c>
      <c r="B9">
        <v>4</v>
      </c>
      <c r="C9">
        <v>4</v>
      </c>
      <c r="D9">
        <v>5</v>
      </c>
      <c r="E9">
        <v>5</v>
      </c>
      <c r="F9">
        <v>5</v>
      </c>
      <c r="G9">
        <v>4</v>
      </c>
      <c r="H9">
        <v>6</v>
      </c>
    </row>
    <row r="10" spans="1:14" x14ac:dyDescent="0.25">
      <c r="A10" s="49">
        <v>0.54166666666666663</v>
      </c>
      <c r="B10">
        <v>5</v>
      </c>
      <c r="C10">
        <v>5</v>
      </c>
      <c r="D10">
        <v>5</v>
      </c>
      <c r="E10">
        <v>5</v>
      </c>
      <c r="F10">
        <v>5</v>
      </c>
      <c r="G10">
        <v>4</v>
      </c>
      <c r="H10">
        <v>6</v>
      </c>
      <c r="L10" s="52" t="s">
        <v>102</v>
      </c>
    </row>
    <row r="11" spans="1:14" x14ac:dyDescent="0.25">
      <c r="A11" s="49">
        <v>0.58333333333333337</v>
      </c>
      <c r="F11">
        <v>5</v>
      </c>
      <c r="L11" s="51">
        <f>'sentri 2021 west'!L3</f>
        <v>9.3774515339732734</v>
      </c>
    </row>
    <row r="12" spans="1:14" x14ac:dyDescent="0.25">
      <c r="A12" s="22" t="s">
        <v>77</v>
      </c>
      <c r="B12">
        <f t="shared" ref="B12:H12" si="0">AVERAGE(B3:B11)</f>
        <v>4.125</v>
      </c>
      <c r="C12">
        <f t="shared" si="0"/>
        <v>4.375</v>
      </c>
      <c r="D12">
        <f t="shared" si="0"/>
        <v>5</v>
      </c>
      <c r="E12">
        <f t="shared" si="0"/>
        <v>5.125</v>
      </c>
      <c r="F12">
        <f t="shared" si="0"/>
        <v>5</v>
      </c>
      <c r="G12">
        <f t="shared" si="0"/>
        <v>3.5</v>
      </c>
      <c r="H12">
        <f t="shared" si="0"/>
        <v>5.125</v>
      </c>
    </row>
    <row r="13" spans="1:14" x14ac:dyDescent="0.25">
      <c r="L13" s="52" t="s">
        <v>101</v>
      </c>
    </row>
    <row r="14" spans="1:14" ht="18.75" x14ac:dyDescent="0.3">
      <c r="A14" s="50" t="s">
        <v>100</v>
      </c>
      <c r="L14" s="51">
        <f>'sentri 2021 west'!L6</f>
        <v>10.785296846011132</v>
      </c>
    </row>
    <row r="15" spans="1:14" x14ac:dyDescent="0.25">
      <c r="A15" s="49">
        <v>0.25</v>
      </c>
      <c r="B15">
        <v>5</v>
      </c>
      <c r="C15">
        <v>5</v>
      </c>
      <c r="D15">
        <v>5</v>
      </c>
      <c r="E15">
        <v>5</v>
      </c>
      <c r="F15">
        <v>5</v>
      </c>
      <c r="G15">
        <v>5</v>
      </c>
      <c r="H15">
        <v>5</v>
      </c>
      <c r="I15" t="s">
        <v>99</v>
      </c>
      <c r="J15">
        <f>AVERAGE(B24:H24)</f>
        <v>5.8313492063492065</v>
      </c>
    </row>
    <row r="16" spans="1:14" x14ac:dyDescent="0.25">
      <c r="A16" s="49">
        <v>0.29166666666666669</v>
      </c>
      <c r="B16">
        <v>5</v>
      </c>
      <c r="C16">
        <v>6</v>
      </c>
      <c r="D16">
        <v>5</v>
      </c>
      <c r="E16">
        <v>5</v>
      </c>
      <c r="F16">
        <v>5</v>
      </c>
      <c r="G16">
        <v>5</v>
      </c>
      <c r="H16">
        <v>5</v>
      </c>
    </row>
    <row r="17" spans="1:10" x14ac:dyDescent="0.25">
      <c r="A17" s="49">
        <v>0.33333333333333331</v>
      </c>
      <c r="B17">
        <v>6</v>
      </c>
      <c r="C17">
        <v>5</v>
      </c>
      <c r="D17">
        <v>5</v>
      </c>
      <c r="E17">
        <v>6</v>
      </c>
      <c r="F17">
        <v>6</v>
      </c>
      <c r="G17">
        <v>5</v>
      </c>
      <c r="H17">
        <v>5</v>
      </c>
    </row>
    <row r="18" spans="1:10" x14ac:dyDescent="0.25">
      <c r="A18" s="49">
        <v>0.375</v>
      </c>
      <c r="B18">
        <v>6</v>
      </c>
      <c r="C18">
        <v>6</v>
      </c>
      <c r="D18">
        <v>4</v>
      </c>
      <c r="E18">
        <v>6</v>
      </c>
      <c r="F18">
        <v>4</v>
      </c>
      <c r="G18">
        <v>5</v>
      </c>
      <c r="H18">
        <v>5</v>
      </c>
    </row>
    <row r="19" spans="1:10" x14ac:dyDescent="0.25">
      <c r="A19" s="49">
        <v>0.41666666666666669</v>
      </c>
      <c r="B19">
        <v>5</v>
      </c>
      <c r="C19">
        <v>9</v>
      </c>
      <c r="D19">
        <v>5</v>
      </c>
      <c r="E19">
        <v>19</v>
      </c>
      <c r="F19">
        <v>6</v>
      </c>
      <c r="G19">
        <v>5</v>
      </c>
      <c r="H19">
        <v>5</v>
      </c>
    </row>
    <row r="20" spans="1:10" x14ac:dyDescent="0.25">
      <c r="A20" s="49">
        <v>0.45833333333333331</v>
      </c>
      <c r="B20">
        <v>5</v>
      </c>
      <c r="C20">
        <v>5</v>
      </c>
      <c r="D20">
        <v>5</v>
      </c>
      <c r="E20">
        <v>8</v>
      </c>
      <c r="F20">
        <v>5</v>
      </c>
      <c r="G20">
        <v>5</v>
      </c>
      <c r="H20">
        <v>5</v>
      </c>
    </row>
    <row r="21" spans="1:10" x14ac:dyDescent="0.25">
      <c r="A21" t="s">
        <v>78</v>
      </c>
      <c r="B21">
        <v>5</v>
      </c>
      <c r="C21">
        <v>5</v>
      </c>
      <c r="D21">
        <v>5</v>
      </c>
      <c r="E21">
        <v>11</v>
      </c>
      <c r="F21">
        <v>5</v>
      </c>
      <c r="G21">
        <v>8</v>
      </c>
      <c r="H21">
        <v>5</v>
      </c>
    </row>
    <row r="22" spans="1:10" x14ac:dyDescent="0.25">
      <c r="A22" s="49">
        <v>0.54166666666666663</v>
      </c>
      <c r="B22">
        <v>9</v>
      </c>
      <c r="C22">
        <v>8</v>
      </c>
      <c r="D22">
        <v>5</v>
      </c>
      <c r="E22">
        <v>8</v>
      </c>
      <c r="F22">
        <v>5</v>
      </c>
      <c r="G22">
        <v>5</v>
      </c>
      <c r="H22">
        <v>6</v>
      </c>
    </row>
    <row r="23" spans="1:10" x14ac:dyDescent="0.25">
      <c r="A23" s="49">
        <v>0.58333333333333337</v>
      </c>
      <c r="G23">
        <v>5</v>
      </c>
      <c r="H23">
        <v>5</v>
      </c>
    </row>
    <row r="24" spans="1:10" x14ac:dyDescent="0.25">
      <c r="A24" s="22" t="s">
        <v>77</v>
      </c>
      <c r="B24">
        <f t="shared" ref="B24:H24" si="1">AVERAGE(B15:B23)</f>
        <v>5.75</v>
      </c>
      <c r="C24">
        <f t="shared" si="1"/>
        <v>6.125</v>
      </c>
      <c r="D24">
        <f t="shared" si="1"/>
        <v>4.875</v>
      </c>
      <c r="E24">
        <f t="shared" si="1"/>
        <v>8.5</v>
      </c>
      <c r="F24">
        <f t="shared" si="1"/>
        <v>5.125</v>
      </c>
      <c r="G24">
        <f t="shared" si="1"/>
        <v>5.333333333333333</v>
      </c>
      <c r="H24">
        <f t="shared" si="1"/>
        <v>5.1111111111111107</v>
      </c>
    </row>
    <row r="26" spans="1:10" ht="18.75" x14ac:dyDescent="0.3">
      <c r="A26" s="50" t="s">
        <v>98</v>
      </c>
    </row>
    <row r="28" spans="1:10" x14ac:dyDescent="0.25">
      <c r="A28" s="49">
        <v>0.25</v>
      </c>
      <c r="B28">
        <v>6</v>
      </c>
      <c r="C28">
        <v>6</v>
      </c>
      <c r="D28">
        <v>5</v>
      </c>
      <c r="E28">
        <v>5</v>
      </c>
      <c r="F28">
        <v>5</v>
      </c>
      <c r="G28">
        <v>5</v>
      </c>
      <c r="H28">
        <v>5</v>
      </c>
      <c r="I28" t="s">
        <v>97</v>
      </c>
      <c r="J28">
        <f>AVERAGE(B37:H37)</f>
        <v>7.2519841269841274</v>
      </c>
    </row>
    <row r="29" spans="1:10" x14ac:dyDescent="0.25">
      <c r="A29" s="49">
        <v>0.29166666666666669</v>
      </c>
      <c r="B29">
        <v>5</v>
      </c>
      <c r="C29">
        <v>6</v>
      </c>
      <c r="D29">
        <v>5</v>
      </c>
      <c r="E29">
        <v>7</v>
      </c>
      <c r="F29">
        <v>5</v>
      </c>
      <c r="G29">
        <v>5</v>
      </c>
      <c r="H29">
        <v>5</v>
      </c>
    </row>
    <row r="30" spans="1:10" x14ac:dyDescent="0.25">
      <c r="A30" s="49">
        <v>0.33333333333333331</v>
      </c>
      <c r="B30">
        <v>5</v>
      </c>
      <c r="C30">
        <v>10</v>
      </c>
      <c r="D30">
        <v>6</v>
      </c>
      <c r="E30">
        <v>12</v>
      </c>
      <c r="F30">
        <v>5</v>
      </c>
      <c r="G30">
        <v>5</v>
      </c>
      <c r="H30">
        <v>5</v>
      </c>
    </row>
    <row r="31" spans="1:10" x14ac:dyDescent="0.25">
      <c r="A31" s="49">
        <v>0.375</v>
      </c>
      <c r="B31">
        <v>5</v>
      </c>
      <c r="C31">
        <v>13</v>
      </c>
      <c r="D31">
        <v>7</v>
      </c>
      <c r="E31">
        <v>11</v>
      </c>
      <c r="F31">
        <v>5</v>
      </c>
      <c r="G31">
        <v>6</v>
      </c>
      <c r="H31">
        <v>6</v>
      </c>
    </row>
    <row r="32" spans="1:10" x14ac:dyDescent="0.25">
      <c r="A32" s="49">
        <v>0.41666666666666669</v>
      </c>
      <c r="B32">
        <v>5</v>
      </c>
      <c r="C32">
        <v>9</v>
      </c>
      <c r="D32">
        <v>5</v>
      </c>
      <c r="E32">
        <v>6</v>
      </c>
      <c r="F32">
        <v>10</v>
      </c>
      <c r="G32">
        <v>5</v>
      </c>
      <c r="H32">
        <v>5</v>
      </c>
    </row>
    <row r="33" spans="1:10" x14ac:dyDescent="0.25">
      <c r="A33" s="49">
        <v>0.45833333333333331</v>
      </c>
      <c r="B33">
        <v>5</v>
      </c>
      <c r="C33">
        <v>9</v>
      </c>
      <c r="D33">
        <v>6</v>
      </c>
      <c r="E33">
        <v>5</v>
      </c>
      <c r="F33">
        <v>6</v>
      </c>
      <c r="G33">
        <v>15</v>
      </c>
      <c r="H33">
        <v>5</v>
      </c>
    </row>
    <row r="34" spans="1:10" x14ac:dyDescent="0.25">
      <c r="A34" t="s">
        <v>78</v>
      </c>
      <c r="B34">
        <v>10</v>
      </c>
      <c r="C34">
        <v>7</v>
      </c>
      <c r="D34">
        <v>5</v>
      </c>
      <c r="E34">
        <v>7</v>
      </c>
      <c r="F34">
        <v>10</v>
      </c>
      <c r="G34">
        <v>16</v>
      </c>
      <c r="H34">
        <v>6</v>
      </c>
    </row>
    <row r="35" spans="1:10" x14ac:dyDescent="0.25">
      <c r="A35" s="49">
        <v>0.54166666666666663</v>
      </c>
      <c r="B35">
        <v>10</v>
      </c>
      <c r="C35">
        <v>9</v>
      </c>
      <c r="D35">
        <v>5</v>
      </c>
      <c r="E35">
        <v>6</v>
      </c>
      <c r="F35">
        <v>8</v>
      </c>
      <c r="G35">
        <v>15</v>
      </c>
      <c r="H35">
        <v>8</v>
      </c>
    </row>
    <row r="36" spans="1:10" x14ac:dyDescent="0.25">
      <c r="A36" s="49">
        <v>0.58333333333333337</v>
      </c>
      <c r="E36">
        <v>5</v>
      </c>
      <c r="G36">
        <v>25</v>
      </c>
    </row>
    <row r="37" spans="1:10" x14ac:dyDescent="0.25">
      <c r="A37" s="22" t="s">
        <v>77</v>
      </c>
      <c r="B37">
        <f t="shared" ref="B37:H37" si="2">AVERAGE(B28:B36)</f>
        <v>6.375</v>
      </c>
      <c r="C37">
        <f t="shared" si="2"/>
        <v>8.625</v>
      </c>
      <c r="D37">
        <f t="shared" si="2"/>
        <v>5.5</v>
      </c>
      <c r="E37">
        <f t="shared" si="2"/>
        <v>7.1111111111111107</v>
      </c>
      <c r="F37">
        <f t="shared" si="2"/>
        <v>6.75</v>
      </c>
      <c r="G37">
        <f t="shared" si="2"/>
        <v>10.777777777777779</v>
      </c>
      <c r="H37">
        <f t="shared" si="2"/>
        <v>5.625</v>
      </c>
    </row>
    <row r="39" spans="1:10" ht="18.75" x14ac:dyDescent="0.3">
      <c r="A39" s="50" t="s">
        <v>96</v>
      </c>
    </row>
    <row r="40" spans="1:10" x14ac:dyDescent="0.25">
      <c r="A40" s="49">
        <v>0.25</v>
      </c>
      <c r="B40">
        <v>5</v>
      </c>
      <c r="C40">
        <v>8</v>
      </c>
      <c r="D40">
        <v>5</v>
      </c>
      <c r="E40">
        <v>5</v>
      </c>
      <c r="F40">
        <v>6</v>
      </c>
      <c r="G40">
        <v>4</v>
      </c>
      <c r="H40">
        <v>5</v>
      </c>
      <c r="I40" t="s">
        <v>95</v>
      </c>
      <c r="J40">
        <f>AVERAGE(B48:H48)</f>
        <v>9.1428571428571423</v>
      </c>
    </row>
    <row r="41" spans="1:10" x14ac:dyDescent="0.25">
      <c r="A41" s="49">
        <v>0.29166666666666669</v>
      </c>
      <c r="B41">
        <v>5</v>
      </c>
      <c r="C41">
        <v>5</v>
      </c>
      <c r="D41">
        <v>5</v>
      </c>
      <c r="E41">
        <v>5</v>
      </c>
      <c r="F41">
        <v>7</v>
      </c>
      <c r="G41">
        <v>6</v>
      </c>
      <c r="H41">
        <v>5</v>
      </c>
    </row>
    <row r="42" spans="1:10" x14ac:dyDescent="0.25">
      <c r="A42" s="49">
        <v>0.33333333333333331</v>
      </c>
      <c r="B42">
        <v>8</v>
      </c>
      <c r="C42">
        <v>9</v>
      </c>
      <c r="D42">
        <v>13</v>
      </c>
      <c r="E42">
        <v>15</v>
      </c>
      <c r="F42">
        <v>16</v>
      </c>
      <c r="G42">
        <v>10</v>
      </c>
      <c r="H42">
        <v>5</v>
      </c>
    </row>
    <row r="43" spans="1:10" x14ac:dyDescent="0.25">
      <c r="A43" s="49">
        <v>0.375</v>
      </c>
      <c r="B43">
        <v>5</v>
      </c>
      <c r="C43">
        <v>9</v>
      </c>
      <c r="D43">
        <v>14</v>
      </c>
      <c r="E43">
        <v>8</v>
      </c>
      <c r="F43">
        <v>7</v>
      </c>
      <c r="G43">
        <v>7</v>
      </c>
      <c r="H43">
        <v>5</v>
      </c>
    </row>
    <row r="44" spans="1:10" x14ac:dyDescent="0.25">
      <c r="A44" s="49">
        <v>0.41666666666666669</v>
      </c>
      <c r="B44">
        <v>6</v>
      </c>
      <c r="C44">
        <v>14</v>
      </c>
      <c r="D44">
        <v>9</v>
      </c>
      <c r="E44">
        <v>8</v>
      </c>
      <c r="F44">
        <v>17</v>
      </c>
      <c r="G44">
        <v>8</v>
      </c>
      <c r="H44">
        <v>6</v>
      </c>
    </row>
    <row r="45" spans="1:10" x14ac:dyDescent="0.25">
      <c r="A45" s="49">
        <v>0.45833333333333331</v>
      </c>
      <c r="B45">
        <v>8</v>
      </c>
      <c r="C45">
        <v>18</v>
      </c>
      <c r="D45">
        <v>11</v>
      </c>
      <c r="E45">
        <v>11</v>
      </c>
      <c r="F45">
        <v>13</v>
      </c>
      <c r="G45">
        <v>11</v>
      </c>
      <c r="H45">
        <v>5</v>
      </c>
    </row>
    <row r="46" spans="1:10" x14ac:dyDescent="0.25">
      <c r="A46" t="s">
        <v>78</v>
      </c>
      <c r="B46">
        <v>8</v>
      </c>
      <c r="C46">
        <v>16</v>
      </c>
      <c r="D46">
        <v>11</v>
      </c>
      <c r="E46">
        <v>14</v>
      </c>
      <c r="F46">
        <v>13</v>
      </c>
      <c r="G46">
        <v>8</v>
      </c>
      <c r="H46">
        <v>5</v>
      </c>
    </row>
    <row r="47" spans="1:10" x14ac:dyDescent="0.25">
      <c r="A47" s="49">
        <v>0.54166666666666663</v>
      </c>
      <c r="B47">
        <v>15</v>
      </c>
      <c r="C47">
        <v>13</v>
      </c>
      <c r="D47">
        <v>16</v>
      </c>
      <c r="E47">
        <v>15</v>
      </c>
      <c r="F47">
        <v>7</v>
      </c>
      <c r="G47">
        <v>11</v>
      </c>
      <c r="H47">
        <v>8</v>
      </c>
    </row>
    <row r="48" spans="1:10" x14ac:dyDescent="0.25">
      <c r="A48" s="22" t="s">
        <v>77</v>
      </c>
      <c r="B48">
        <f t="shared" ref="B48:H48" si="3">AVERAGE(B40:B47)</f>
        <v>7.5</v>
      </c>
      <c r="C48">
        <f t="shared" si="3"/>
        <v>11.5</v>
      </c>
      <c r="D48">
        <f t="shared" si="3"/>
        <v>10.5</v>
      </c>
      <c r="E48">
        <f t="shared" si="3"/>
        <v>10.125</v>
      </c>
      <c r="F48">
        <f t="shared" si="3"/>
        <v>10.75</v>
      </c>
      <c r="G48">
        <f t="shared" si="3"/>
        <v>8.125</v>
      </c>
      <c r="H48">
        <f t="shared" si="3"/>
        <v>5.5</v>
      </c>
    </row>
    <row r="50" spans="1:10" ht="18.75" x14ac:dyDescent="0.3">
      <c r="A50" s="50" t="s">
        <v>94</v>
      </c>
    </row>
    <row r="51" spans="1:10" x14ac:dyDescent="0.25">
      <c r="A51" s="49">
        <v>0.25</v>
      </c>
      <c r="B51">
        <v>5</v>
      </c>
      <c r="C51">
        <v>3</v>
      </c>
      <c r="D51">
        <v>5</v>
      </c>
      <c r="E51">
        <v>3</v>
      </c>
      <c r="F51">
        <v>5</v>
      </c>
      <c r="G51">
        <v>4</v>
      </c>
      <c r="H51">
        <v>5</v>
      </c>
      <c r="I51" t="s">
        <v>93</v>
      </c>
      <c r="J51">
        <f>AVERAGE(B59:H59)</f>
        <v>7.3392857142857144</v>
      </c>
    </row>
    <row r="52" spans="1:10" x14ac:dyDescent="0.25">
      <c r="A52" s="49">
        <v>0.29166666666666669</v>
      </c>
      <c r="B52">
        <v>5</v>
      </c>
      <c r="C52">
        <v>7</v>
      </c>
      <c r="D52">
        <v>6</v>
      </c>
      <c r="E52">
        <v>4</v>
      </c>
      <c r="F52">
        <v>4</v>
      </c>
      <c r="G52">
        <v>4</v>
      </c>
      <c r="H52">
        <v>5</v>
      </c>
    </row>
    <row r="53" spans="1:10" x14ac:dyDescent="0.25">
      <c r="A53" s="49">
        <v>0.33333333333333331</v>
      </c>
      <c r="B53">
        <v>5</v>
      </c>
      <c r="C53">
        <v>13</v>
      </c>
      <c r="D53">
        <v>6</v>
      </c>
      <c r="E53">
        <v>6</v>
      </c>
      <c r="F53">
        <v>10</v>
      </c>
      <c r="G53">
        <v>13</v>
      </c>
      <c r="H53">
        <v>5</v>
      </c>
    </row>
    <row r="54" spans="1:10" x14ac:dyDescent="0.25">
      <c r="A54" s="49">
        <v>0.375</v>
      </c>
      <c r="B54">
        <v>5</v>
      </c>
      <c r="C54">
        <v>13</v>
      </c>
      <c r="D54">
        <v>10</v>
      </c>
      <c r="E54">
        <v>4</v>
      </c>
      <c r="F54">
        <v>9</v>
      </c>
      <c r="G54">
        <v>9</v>
      </c>
      <c r="H54">
        <v>6</v>
      </c>
    </row>
    <row r="55" spans="1:10" x14ac:dyDescent="0.25">
      <c r="A55" s="49">
        <v>0.41666666666666669</v>
      </c>
      <c r="B55">
        <v>5</v>
      </c>
      <c r="C55">
        <v>11</v>
      </c>
      <c r="D55">
        <v>9</v>
      </c>
      <c r="E55">
        <v>4</v>
      </c>
      <c r="F55">
        <v>5</v>
      </c>
      <c r="G55">
        <v>5</v>
      </c>
      <c r="H55">
        <v>8</v>
      </c>
    </row>
    <row r="56" spans="1:10" x14ac:dyDescent="0.25">
      <c r="A56" s="49">
        <v>0.45833333333333331</v>
      </c>
      <c r="B56">
        <v>9</v>
      </c>
      <c r="C56">
        <v>18</v>
      </c>
      <c r="D56">
        <v>11</v>
      </c>
      <c r="E56">
        <v>5</v>
      </c>
      <c r="F56">
        <v>6</v>
      </c>
      <c r="G56">
        <v>8</v>
      </c>
      <c r="H56">
        <v>6</v>
      </c>
    </row>
    <row r="57" spans="1:10" x14ac:dyDescent="0.25">
      <c r="A57" t="s">
        <v>78</v>
      </c>
      <c r="B57">
        <v>8</v>
      </c>
      <c r="C57">
        <v>11</v>
      </c>
      <c r="D57">
        <v>9</v>
      </c>
      <c r="E57">
        <v>4</v>
      </c>
      <c r="F57">
        <v>11</v>
      </c>
      <c r="G57">
        <v>11</v>
      </c>
      <c r="H57">
        <v>5</v>
      </c>
    </row>
    <row r="58" spans="1:10" x14ac:dyDescent="0.25">
      <c r="A58" s="49">
        <v>0.54166666666666663</v>
      </c>
      <c r="B58">
        <v>13</v>
      </c>
      <c r="C58">
        <v>12</v>
      </c>
      <c r="D58">
        <v>11</v>
      </c>
      <c r="E58">
        <v>4</v>
      </c>
      <c r="F58">
        <v>8</v>
      </c>
      <c r="G58">
        <v>9</v>
      </c>
      <c r="H58">
        <v>6</v>
      </c>
    </row>
    <row r="59" spans="1:10" x14ac:dyDescent="0.25">
      <c r="A59" s="22" t="s">
        <v>77</v>
      </c>
      <c r="B59">
        <f t="shared" ref="B59:H59" si="4">AVERAGE(B51:B58)</f>
        <v>6.875</v>
      </c>
      <c r="C59">
        <f t="shared" si="4"/>
        <v>11</v>
      </c>
      <c r="D59">
        <f t="shared" si="4"/>
        <v>8.375</v>
      </c>
      <c r="E59">
        <f t="shared" si="4"/>
        <v>4.25</v>
      </c>
      <c r="F59">
        <f t="shared" si="4"/>
        <v>7.25</v>
      </c>
      <c r="G59">
        <f t="shared" si="4"/>
        <v>7.875</v>
      </c>
      <c r="H59">
        <f t="shared" si="4"/>
        <v>5.75</v>
      </c>
    </row>
    <row r="61" spans="1:10" ht="18.75" x14ac:dyDescent="0.3">
      <c r="A61" s="50" t="s">
        <v>92</v>
      </c>
    </row>
    <row r="62" spans="1:10" x14ac:dyDescent="0.25">
      <c r="A62" s="49">
        <v>0.25</v>
      </c>
      <c r="B62">
        <v>5</v>
      </c>
      <c r="C62">
        <v>6</v>
      </c>
      <c r="D62">
        <v>5</v>
      </c>
      <c r="E62">
        <v>5</v>
      </c>
      <c r="F62">
        <v>5</v>
      </c>
      <c r="G62">
        <v>5</v>
      </c>
      <c r="H62">
        <v>5</v>
      </c>
      <c r="I62" t="s">
        <v>91</v>
      </c>
      <c r="J62">
        <f>AVERAGE(B71:H71)</f>
        <v>7.3690476190476195</v>
      </c>
    </row>
    <row r="63" spans="1:10" x14ac:dyDescent="0.25">
      <c r="A63" s="49">
        <v>0.29166666666666669</v>
      </c>
      <c r="B63">
        <v>5</v>
      </c>
      <c r="C63">
        <v>11</v>
      </c>
      <c r="D63">
        <v>6</v>
      </c>
      <c r="E63">
        <v>10</v>
      </c>
      <c r="F63">
        <v>5</v>
      </c>
      <c r="G63">
        <v>5</v>
      </c>
      <c r="H63">
        <v>5</v>
      </c>
    </row>
    <row r="64" spans="1:10" x14ac:dyDescent="0.25">
      <c r="A64" s="49">
        <v>0.33333333333333331</v>
      </c>
      <c r="B64">
        <v>5</v>
      </c>
      <c r="C64">
        <v>10</v>
      </c>
      <c r="D64">
        <v>12</v>
      </c>
      <c r="E64">
        <v>7</v>
      </c>
      <c r="F64">
        <v>9</v>
      </c>
      <c r="G64">
        <v>9</v>
      </c>
      <c r="H64">
        <v>5</v>
      </c>
    </row>
    <row r="65" spans="1:10" x14ac:dyDescent="0.25">
      <c r="A65" s="49">
        <v>0.375</v>
      </c>
      <c r="B65">
        <v>5</v>
      </c>
      <c r="C65">
        <v>8</v>
      </c>
      <c r="D65">
        <v>16</v>
      </c>
      <c r="E65">
        <v>7</v>
      </c>
      <c r="F65">
        <v>6</v>
      </c>
      <c r="G65">
        <v>10</v>
      </c>
      <c r="H65">
        <v>5</v>
      </c>
    </row>
    <row r="66" spans="1:10" x14ac:dyDescent="0.25">
      <c r="A66" s="49">
        <v>0.41666666666666669</v>
      </c>
      <c r="B66">
        <v>6</v>
      </c>
      <c r="C66">
        <v>13</v>
      </c>
      <c r="D66">
        <v>12</v>
      </c>
      <c r="E66">
        <v>9</v>
      </c>
      <c r="F66">
        <v>5</v>
      </c>
      <c r="G66">
        <v>6</v>
      </c>
      <c r="H66">
        <v>5</v>
      </c>
    </row>
    <row r="67" spans="1:10" x14ac:dyDescent="0.25">
      <c r="A67" s="49">
        <v>0.45833333333333331</v>
      </c>
      <c r="B67">
        <v>5</v>
      </c>
      <c r="C67">
        <v>5</v>
      </c>
      <c r="D67">
        <v>11</v>
      </c>
      <c r="E67">
        <v>6</v>
      </c>
      <c r="F67">
        <v>9</v>
      </c>
      <c r="G67">
        <v>9</v>
      </c>
      <c r="H67">
        <v>9</v>
      </c>
    </row>
    <row r="68" spans="1:10" x14ac:dyDescent="0.25">
      <c r="A68" t="s">
        <v>78</v>
      </c>
      <c r="B68">
        <v>5</v>
      </c>
      <c r="C68">
        <v>6</v>
      </c>
      <c r="D68">
        <v>15</v>
      </c>
      <c r="E68">
        <v>8</v>
      </c>
      <c r="F68">
        <v>11</v>
      </c>
      <c r="G68">
        <v>8</v>
      </c>
      <c r="H68">
        <v>8</v>
      </c>
    </row>
    <row r="69" spans="1:10" x14ac:dyDescent="0.25">
      <c r="A69" s="49">
        <v>0.54166666666666663</v>
      </c>
      <c r="B69">
        <v>9</v>
      </c>
      <c r="C69">
        <v>9</v>
      </c>
      <c r="D69">
        <v>10</v>
      </c>
      <c r="E69">
        <v>10</v>
      </c>
      <c r="F69">
        <v>5</v>
      </c>
      <c r="G69">
        <v>9</v>
      </c>
      <c r="H69">
        <v>5</v>
      </c>
    </row>
    <row r="70" spans="1:10" x14ac:dyDescent="0.25">
      <c r="A70" s="49">
        <v>0.58333333333333337</v>
      </c>
      <c r="C70">
        <v>5</v>
      </c>
      <c r="D70">
        <v>5</v>
      </c>
      <c r="F70">
        <v>5</v>
      </c>
      <c r="G70">
        <v>5</v>
      </c>
    </row>
    <row r="71" spans="1:10" x14ac:dyDescent="0.25">
      <c r="A71" s="22" t="s">
        <v>77</v>
      </c>
      <c r="B71">
        <f t="shared" ref="B71:H71" si="5">AVERAGE(B62:B70)</f>
        <v>5.625</v>
      </c>
      <c r="C71">
        <f t="shared" si="5"/>
        <v>8.1111111111111107</v>
      </c>
      <c r="D71">
        <f t="shared" si="5"/>
        <v>10.222222222222221</v>
      </c>
      <c r="E71">
        <f t="shared" si="5"/>
        <v>7.75</v>
      </c>
      <c r="F71">
        <f t="shared" si="5"/>
        <v>6.666666666666667</v>
      </c>
      <c r="G71">
        <f t="shared" si="5"/>
        <v>7.333333333333333</v>
      </c>
      <c r="H71">
        <f t="shared" si="5"/>
        <v>5.875</v>
      </c>
    </row>
    <row r="73" spans="1:10" ht="18.75" x14ac:dyDescent="0.3">
      <c r="A73" s="50" t="s">
        <v>90</v>
      </c>
    </row>
    <row r="74" spans="1:10" x14ac:dyDescent="0.25">
      <c r="A74" s="49">
        <v>0.25</v>
      </c>
      <c r="B74">
        <v>5</v>
      </c>
      <c r="C74">
        <v>4</v>
      </c>
      <c r="D74">
        <v>4</v>
      </c>
      <c r="E74">
        <v>4</v>
      </c>
      <c r="F74">
        <v>4</v>
      </c>
      <c r="G74">
        <v>5</v>
      </c>
      <c r="H74">
        <v>5</v>
      </c>
      <c r="I74" t="s">
        <v>89</v>
      </c>
      <c r="J74">
        <f>AVERAGE(B82:H82)</f>
        <v>4.2678571428571432</v>
      </c>
    </row>
    <row r="75" spans="1:10" x14ac:dyDescent="0.25">
      <c r="A75" s="49">
        <v>0.29166666666666669</v>
      </c>
      <c r="B75">
        <v>5</v>
      </c>
      <c r="C75">
        <v>6</v>
      </c>
      <c r="D75">
        <v>3</v>
      </c>
      <c r="E75">
        <v>4</v>
      </c>
      <c r="F75">
        <v>4</v>
      </c>
      <c r="G75">
        <v>2</v>
      </c>
      <c r="H75">
        <v>6</v>
      </c>
    </row>
    <row r="76" spans="1:10" x14ac:dyDescent="0.25">
      <c r="A76" s="49">
        <v>0.33333333333333331</v>
      </c>
      <c r="B76">
        <v>5</v>
      </c>
      <c r="C76">
        <v>10</v>
      </c>
      <c r="D76">
        <v>3</v>
      </c>
      <c r="E76">
        <v>4</v>
      </c>
      <c r="F76">
        <v>5</v>
      </c>
      <c r="G76">
        <v>2</v>
      </c>
      <c r="H76">
        <v>5</v>
      </c>
    </row>
    <row r="77" spans="1:10" x14ac:dyDescent="0.25">
      <c r="A77" s="49">
        <v>0.375</v>
      </c>
      <c r="B77">
        <v>5</v>
      </c>
      <c r="C77">
        <v>5</v>
      </c>
      <c r="D77">
        <v>3</v>
      </c>
      <c r="E77">
        <v>4</v>
      </c>
      <c r="F77">
        <v>5</v>
      </c>
      <c r="G77">
        <v>4</v>
      </c>
      <c r="H77">
        <v>5</v>
      </c>
    </row>
    <row r="78" spans="1:10" x14ac:dyDescent="0.25">
      <c r="A78" s="49">
        <v>0.41666666666666669</v>
      </c>
      <c r="B78">
        <v>6</v>
      </c>
      <c r="C78">
        <v>5</v>
      </c>
      <c r="D78">
        <v>4</v>
      </c>
      <c r="E78">
        <v>4</v>
      </c>
      <c r="F78">
        <v>3</v>
      </c>
      <c r="G78">
        <v>3</v>
      </c>
      <c r="H78">
        <v>5</v>
      </c>
    </row>
    <row r="79" spans="1:10" x14ac:dyDescent="0.25">
      <c r="A79" s="49">
        <v>0.45833333333333331</v>
      </c>
      <c r="B79">
        <v>5</v>
      </c>
      <c r="C79">
        <v>4</v>
      </c>
      <c r="D79">
        <v>3</v>
      </c>
      <c r="E79">
        <v>4</v>
      </c>
      <c r="F79">
        <v>5</v>
      </c>
      <c r="G79">
        <v>2</v>
      </c>
      <c r="H79">
        <v>5</v>
      </c>
    </row>
    <row r="80" spans="1:10" x14ac:dyDescent="0.25">
      <c r="A80" t="s">
        <v>78</v>
      </c>
      <c r="B80">
        <v>5</v>
      </c>
      <c r="C80">
        <v>4</v>
      </c>
      <c r="D80">
        <v>3</v>
      </c>
      <c r="E80">
        <v>4</v>
      </c>
      <c r="F80">
        <v>3</v>
      </c>
      <c r="G80">
        <v>2</v>
      </c>
      <c r="H80">
        <v>4</v>
      </c>
    </row>
    <row r="81" spans="1:10" x14ac:dyDescent="0.25">
      <c r="A81" s="49">
        <v>0.54166666666666663</v>
      </c>
      <c r="B81">
        <v>5</v>
      </c>
      <c r="C81">
        <v>5</v>
      </c>
      <c r="D81">
        <v>3</v>
      </c>
      <c r="E81">
        <v>4</v>
      </c>
      <c r="F81">
        <v>5</v>
      </c>
      <c r="G81">
        <v>3</v>
      </c>
      <c r="H81">
        <v>5</v>
      </c>
    </row>
    <row r="82" spans="1:10" x14ac:dyDescent="0.25">
      <c r="A82" s="22" t="s">
        <v>77</v>
      </c>
      <c r="B82">
        <f t="shared" ref="B82:H82" si="6">AVERAGE(B74:B81)</f>
        <v>5.125</v>
      </c>
      <c r="C82">
        <f t="shared" si="6"/>
        <v>5.375</v>
      </c>
      <c r="D82">
        <f t="shared" si="6"/>
        <v>3.25</v>
      </c>
      <c r="E82">
        <f t="shared" si="6"/>
        <v>4</v>
      </c>
      <c r="F82">
        <f t="shared" si="6"/>
        <v>4.25</v>
      </c>
      <c r="G82">
        <f t="shared" si="6"/>
        <v>2.875</v>
      </c>
      <c r="H82">
        <f t="shared" si="6"/>
        <v>5</v>
      </c>
    </row>
    <row r="84" spans="1:10" ht="18.75" x14ac:dyDescent="0.3">
      <c r="A84" s="50" t="s">
        <v>88</v>
      </c>
    </row>
    <row r="85" spans="1:10" x14ac:dyDescent="0.25">
      <c r="A85" s="49">
        <v>0.25</v>
      </c>
      <c r="B85">
        <v>5</v>
      </c>
      <c r="C85">
        <v>2</v>
      </c>
      <c r="D85">
        <v>5</v>
      </c>
      <c r="E85">
        <v>5</v>
      </c>
      <c r="F85">
        <v>5</v>
      </c>
      <c r="G85">
        <v>5</v>
      </c>
      <c r="H85">
        <v>5</v>
      </c>
      <c r="I85" t="s">
        <v>87</v>
      </c>
      <c r="J85">
        <f>AVERAGE(B93:H93)</f>
        <v>5.4464285714285712</v>
      </c>
    </row>
    <row r="86" spans="1:10" x14ac:dyDescent="0.25">
      <c r="A86" s="49">
        <v>0.29166666666666669</v>
      </c>
      <c r="B86">
        <v>5</v>
      </c>
      <c r="C86">
        <v>13</v>
      </c>
      <c r="D86">
        <v>7</v>
      </c>
      <c r="E86">
        <v>5</v>
      </c>
      <c r="F86">
        <v>5</v>
      </c>
      <c r="G86">
        <v>5</v>
      </c>
      <c r="H86">
        <v>5</v>
      </c>
    </row>
    <row r="87" spans="1:10" x14ac:dyDescent="0.25">
      <c r="A87" s="49">
        <v>0.33333333333333331</v>
      </c>
      <c r="B87">
        <v>5</v>
      </c>
      <c r="C87">
        <v>4</v>
      </c>
      <c r="D87">
        <v>9</v>
      </c>
      <c r="E87">
        <v>6</v>
      </c>
      <c r="F87">
        <v>5</v>
      </c>
      <c r="G87">
        <v>13</v>
      </c>
      <c r="H87">
        <v>5</v>
      </c>
    </row>
    <row r="88" spans="1:10" x14ac:dyDescent="0.25">
      <c r="A88" s="49">
        <v>0.375</v>
      </c>
      <c r="B88">
        <v>5</v>
      </c>
      <c r="C88">
        <v>4</v>
      </c>
      <c r="D88">
        <v>9</v>
      </c>
      <c r="E88">
        <v>4</v>
      </c>
      <c r="F88">
        <v>5</v>
      </c>
      <c r="G88">
        <v>5</v>
      </c>
      <c r="H88">
        <v>5</v>
      </c>
    </row>
    <row r="89" spans="1:10" x14ac:dyDescent="0.25">
      <c r="A89" s="49">
        <v>0.41666666666666669</v>
      </c>
      <c r="B89">
        <v>5</v>
      </c>
      <c r="C89">
        <v>3</v>
      </c>
      <c r="D89">
        <v>5</v>
      </c>
      <c r="E89">
        <v>3</v>
      </c>
      <c r="F89">
        <v>5</v>
      </c>
      <c r="G89">
        <v>4</v>
      </c>
      <c r="H89">
        <v>5</v>
      </c>
    </row>
    <row r="90" spans="1:10" x14ac:dyDescent="0.25">
      <c r="A90" s="49">
        <v>0.45833333333333331</v>
      </c>
      <c r="B90">
        <v>5</v>
      </c>
      <c r="C90">
        <v>5</v>
      </c>
      <c r="D90">
        <v>5</v>
      </c>
      <c r="E90">
        <v>3</v>
      </c>
      <c r="F90">
        <v>5</v>
      </c>
      <c r="G90">
        <v>4</v>
      </c>
      <c r="H90">
        <v>5</v>
      </c>
    </row>
    <row r="91" spans="1:10" x14ac:dyDescent="0.25">
      <c r="A91" t="s">
        <v>78</v>
      </c>
      <c r="B91">
        <v>8</v>
      </c>
      <c r="C91">
        <v>8</v>
      </c>
      <c r="D91">
        <v>8</v>
      </c>
      <c r="E91">
        <v>4</v>
      </c>
      <c r="F91">
        <v>4</v>
      </c>
      <c r="G91">
        <v>4</v>
      </c>
      <c r="H91">
        <v>5</v>
      </c>
    </row>
    <row r="92" spans="1:10" x14ac:dyDescent="0.25">
      <c r="A92" s="49">
        <v>0.54166666666666663</v>
      </c>
      <c r="B92">
        <v>7</v>
      </c>
      <c r="C92">
        <v>7</v>
      </c>
      <c r="D92">
        <v>9</v>
      </c>
      <c r="E92">
        <v>4</v>
      </c>
      <c r="F92">
        <v>5</v>
      </c>
      <c r="G92">
        <v>4</v>
      </c>
      <c r="H92">
        <v>5</v>
      </c>
    </row>
    <row r="93" spans="1:10" x14ac:dyDescent="0.25">
      <c r="A93" s="22" t="s">
        <v>77</v>
      </c>
      <c r="B93">
        <f t="shared" ref="B93:H93" si="7">AVERAGE(B85:B92)</f>
        <v>5.625</v>
      </c>
      <c r="C93">
        <f t="shared" si="7"/>
        <v>5.75</v>
      </c>
      <c r="D93">
        <f t="shared" si="7"/>
        <v>7.125</v>
      </c>
      <c r="E93">
        <f t="shared" si="7"/>
        <v>4.25</v>
      </c>
      <c r="F93">
        <f t="shared" si="7"/>
        <v>4.875</v>
      </c>
      <c r="G93">
        <f t="shared" si="7"/>
        <v>5.5</v>
      </c>
      <c r="H93">
        <f t="shared" si="7"/>
        <v>5</v>
      </c>
    </row>
    <row r="95" spans="1:10" ht="18.75" x14ac:dyDescent="0.3">
      <c r="A95" s="50" t="s">
        <v>86</v>
      </c>
    </row>
    <row r="96" spans="1:10" x14ac:dyDescent="0.25">
      <c r="A96" s="49">
        <v>0.25</v>
      </c>
      <c r="B96">
        <v>5</v>
      </c>
      <c r="C96">
        <v>6</v>
      </c>
      <c r="D96">
        <v>4</v>
      </c>
      <c r="E96">
        <v>5</v>
      </c>
      <c r="F96">
        <v>5</v>
      </c>
      <c r="G96">
        <v>5</v>
      </c>
      <c r="H96">
        <v>5</v>
      </c>
      <c r="I96" t="s">
        <v>85</v>
      </c>
      <c r="J96">
        <f>AVERAGE(B104:H104)</f>
        <v>7.3214285714285712</v>
      </c>
    </row>
    <row r="97" spans="1:10" x14ac:dyDescent="0.25">
      <c r="A97" s="49">
        <v>0.29166666666666669</v>
      </c>
      <c r="B97">
        <v>5</v>
      </c>
      <c r="C97">
        <v>10</v>
      </c>
      <c r="D97">
        <v>13</v>
      </c>
      <c r="E97">
        <v>7</v>
      </c>
      <c r="F97">
        <v>9</v>
      </c>
      <c r="G97">
        <v>5</v>
      </c>
      <c r="H97">
        <v>5</v>
      </c>
    </row>
    <row r="98" spans="1:10" x14ac:dyDescent="0.25">
      <c r="A98" s="49">
        <v>0.33333333333333331</v>
      </c>
      <c r="B98">
        <v>5</v>
      </c>
      <c r="C98">
        <v>11</v>
      </c>
      <c r="D98">
        <v>31</v>
      </c>
      <c r="E98">
        <v>13</v>
      </c>
      <c r="F98">
        <v>15</v>
      </c>
      <c r="G98">
        <v>8</v>
      </c>
      <c r="H98">
        <v>5</v>
      </c>
    </row>
    <row r="99" spans="1:10" x14ac:dyDescent="0.25">
      <c r="A99" s="49">
        <v>0.375</v>
      </c>
      <c r="B99">
        <v>5</v>
      </c>
      <c r="C99">
        <v>9</v>
      </c>
      <c r="D99">
        <v>5</v>
      </c>
      <c r="E99">
        <v>5</v>
      </c>
      <c r="F99">
        <v>6</v>
      </c>
      <c r="G99">
        <v>6</v>
      </c>
      <c r="H99">
        <v>5</v>
      </c>
    </row>
    <row r="100" spans="1:10" x14ac:dyDescent="0.25">
      <c r="A100" s="49">
        <v>0.41666666666666669</v>
      </c>
      <c r="B100">
        <v>5</v>
      </c>
      <c r="C100">
        <v>5</v>
      </c>
      <c r="D100">
        <v>9</v>
      </c>
      <c r="E100">
        <v>5</v>
      </c>
      <c r="F100">
        <v>7</v>
      </c>
      <c r="G100">
        <v>5</v>
      </c>
      <c r="H100">
        <v>5</v>
      </c>
    </row>
    <row r="101" spans="1:10" x14ac:dyDescent="0.25">
      <c r="A101" s="49">
        <v>0.45833333333333331</v>
      </c>
      <c r="B101">
        <v>11</v>
      </c>
      <c r="C101">
        <v>10</v>
      </c>
      <c r="D101">
        <v>8</v>
      </c>
      <c r="E101">
        <v>5</v>
      </c>
      <c r="F101">
        <v>7</v>
      </c>
      <c r="G101">
        <v>5</v>
      </c>
      <c r="H101">
        <v>5</v>
      </c>
    </row>
    <row r="102" spans="1:10" x14ac:dyDescent="0.25">
      <c r="A102" t="s">
        <v>78</v>
      </c>
      <c r="B102">
        <v>6</v>
      </c>
      <c r="C102">
        <v>14</v>
      </c>
      <c r="D102">
        <v>11</v>
      </c>
      <c r="E102">
        <v>5</v>
      </c>
      <c r="F102">
        <v>5</v>
      </c>
      <c r="G102">
        <v>5</v>
      </c>
      <c r="H102">
        <v>5</v>
      </c>
    </row>
    <row r="103" spans="1:10" x14ac:dyDescent="0.25">
      <c r="A103" s="49">
        <v>0.54166666666666663</v>
      </c>
      <c r="B103">
        <v>6</v>
      </c>
      <c r="C103">
        <v>8</v>
      </c>
      <c r="D103">
        <v>14</v>
      </c>
      <c r="E103">
        <v>5</v>
      </c>
      <c r="F103">
        <v>6</v>
      </c>
      <c r="G103">
        <v>5</v>
      </c>
      <c r="H103">
        <v>5</v>
      </c>
    </row>
    <row r="104" spans="1:10" x14ac:dyDescent="0.25">
      <c r="A104" s="22" t="s">
        <v>77</v>
      </c>
      <c r="B104">
        <f t="shared" ref="B104:H104" si="8">AVERAGE(B96:B103)</f>
        <v>6</v>
      </c>
      <c r="C104">
        <f t="shared" si="8"/>
        <v>9.125</v>
      </c>
      <c r="D104">
        <f t="shared" si="8"/>
        <v>11.875</v>
      </c>
      <c r="E104">
        <f t="shared" si="8"/>
        <v>6.25</v>
      </c>
      <c r="F104">
        <f t="shared" si="8"/>
        <v>7.5</v>
      </c>
      <c r="G104">
        <f t="shared" si="8"/>
        <v>5.5</v>
      </c>
      <c r="H104">
        <f t="shared" si="8"/>
        <v>5</v>
      </c>
    </row>
    <row r="106" spans="1:10" ht="18.75" x14ac:dyDescent="0.3">
      <c r="A106" s="50" t="s">
        <v>84</v>
      </c>
    </row>
    <row r="107" spans="1:10" x14ac:dyDescent="0.25">
      <c r="A107" s="49">
        <v>0.25</v>
      </c>
      <c r="B107">
        <v>5</v>
      </c>
      <c r="C107">
        <v>5</v>
      </c>
      <c r="D107">
        <v>16</v>
      </c>
      <c r="E107">
        <v>5</v>
      </c>
      <c r="F107">
        <v>5</v>
      </c>
      <c r="G107">
        <v>5</v>
      </c>
      <c r="H107">
        <v>5</v>
      </c>
      <c r="I107" t="s">
        <v>83</v>
      </c>
      <c r="J107">
        <f>AVERAGE(B116:H116)</f>
        <v>6.4801587301587302</v>
      </c>
    </row>
    <row r="108" spans="1:10" x14ac:dyDescent="0.25">
      <c r="A108" s="49">
        <v>0.29166666666666669</v>
      </c>
      <c r="B108">
        <v>5</v>
      </c>
      <c r="C108">
        <v>13</v>
      </c>
      <c r="D108">
        <v>9</v>
      </c>
      <c r="E108">
        <v>6</v>
      </c>
      <c r="F108">
        <v>6</v>
      </c>
      <c r="G108">
        <v>5</v>
      </c>
      <c r="H108">
        <v>5</v>
      </c>
    </row>
    <row r="109" spans="1:10" x14ac:dyDescent="0.25">
      <c r="A109" s="49">
        <v>0.33333333333333331</v>
      </c>
      <c r="B109">
        <v>5</v>
      </c>
      <c r="C109">
        <v>14</v>
      </c>
      <c r="D109">
        <v>11</v>
      </c>
      <c r="E109">
        <v>5</v>
      </c>
      <c r="F109">
        <v>6</v>
      </c>
      <c r="G109">
        <v>5</v>
      </c>
      <c r="H109">
        <v>5</v>
      </c>
    </row>
    <row r="110" spans="1:10" x14ac:dyDescent="0.25">
      <c r="A110" s="49">
        <v>0.375</v>
      </c>
      <c r="B110">
        <v>5</v>
      </c>
      <c r="C110">
        <v>9</v>
      </c>
      <c r="D110">
        <v>11</v>
      </c>
      <c r="E110">
        <v>5</v>
      </c>
      <c r="F110">
        <v>5</v>
      </c>
      <c r="G110">
        <v>5</v>
      </c>
      <c r="H110">
        <v>5</v>
      </c>
    </row>
    <row r="111" spans="1:10" x14ac:dyDescent="0.25">
      <c r="A111" s="49">
        <v>0.41666666666666669</v>
      </c>
      <c r="B111">
        <v>5</v>
      </c>
      <c r="C111">
        <v>5</v>
      </c>
      <c r="D111">
        <v>6</v>
      </c>
      <c r="E111">
        <v>5</v>
      </c>
      <c r="F111">
        <v>5</v>
      </c>
      <c r="G111">
        <v>6</v>
      </c>
      <c r="H111">
        <v>5</v>
      </c>
    </row>
    <row r="112" spans="1:10" x14ac:dyDescent="0.25">
      <c r="A112" s="49">
        <v>0.45833333333333331</v>
      </c>
      <c r="B112">
        <v>5</v>
      </c>
      <c r="C112">
        <v>11</v>
      </c>
      <c r="D112">
        <v>5</v>
      </c>
      <c r="E112">
        <v>6</v>
      </c>
      <c r="F112">
        <v>5</v>
      </c>
      <c r="G112">
        <v>6</v>
      </c>
      <c r="H112">
        <v>6</v>
      </c>
    </row>
    <row r="113" spans="1:10" x14ac:dyDescent="0.25">
      <c r="A113" t="s">
        <v>78</v>
      </c>
      <c r="B113">
        <v>6</v>
      </c>
      <c r="C113">
        <v>6</v>
      </c>
      <c r="D113">
        <v>4</v>
      </c>
      <c r="E113">
        <v>6</v>
      </c>
      <c r="F113">
        <v>5</v>
      </c>
      <c r="G113">
        <v>7</v>
      </c>
      <c r="H113">
        <v>5</v>
      </c>
    </row>
    <row r="114" spans="1:10" x14ac:dyDescent="0.25">
      <c r="A114" s="49">
        <v>0.54166666666666663</v>
      </c>
      <c r="B114">
        <v>6</v>
      </c>
      <c r="C114">
        <v>10</v>
      </c>
      <c r="D114">
        <v>14</v>
      </c>
      <c r="E114">
        <v>5</v>
      </c>
      <c r="F114">
        <v>5</v>
      </c>
      <c r="G114">
        <v>7</v>
      </c>
      <c r="H114">
        <v>5</v>
      </c>
    </row>
    <row r="115" spans="1:10" x14ac:dyDescent="0.25">
      <c r="A115" s="49">
        <v>0.58333333333333337</v>
      </c>
      <c r="H115">
        <v>5</v>
      </c>
    </row>
    <row r="116" spans="1:10" x14ac:dyDescent="0.25">
      <c r="A116" s="22" t="s">
        <v>77</v>
      </c>
      <c r="B116">
        <f t="shared" ref="B116:H116" si="9">AVERAGE(B107:B115)</f>
        <v>5.25</v>
      </c>
      <c r="C116">
        <f t="shared" si="9"/>
        <v>9.125</v>
      </c>
      <c r="D116">
        <f t="shared" si="9"/>
        <v>9.5</v>
      </c>
      <c r="E116">
        <f t="shared" si="9"/>
        <v>5.375</v>
      </c>
      <c r="F116">
        <f t="shared" si="9"/>
        <v>5.25</v>
      </c>
      <c r="G116">
        <f t="shared" si="9"/>
        <v>5.75</v>
      </c>
      <c r="H116">
        <f t="shared" si="9"/>
        <v>5.1111111111111107</v>
      </c>
    </row>
    <row r="118" spans="1:10" ht="18.75" x14ac:dyDescent="0.3">
      <c r="A118" s="50" t="s">
        <v>82</v>
      </c>
    </row>
    <row r="119" spans="1:10" x14ac:dyDescent="0.25">
      <c r="A119" s="49">
        <v>0.25</v>
      </c>
      <c r="B119">
        <v>5</v>
      </c>
      <c r="C119">
        <v>5</v>
      </c>
      <c r="D119">
        <v>7</v>
      </c>
      <c r="E119">
        <v>6</v>
      </c>
      <c r="F119">
        <v>5</v>
      </c>
      <c r="G119">
        <v>5</v>
      </c>
      <c r="H119">
        <v>4</v>
      </c>
      <c r="I119" t="s">
        <v>81</v>
      </c>
      <c r="J119">
        <f>AVERAGE(B136:H136)</f>
        <v>9.5446428571428577</v>
      </c>
    </row>
    <row r="120" spans="1:10" x14ac:dyDescent="0.25">
      <c r="A120" s="49">
        <v>0.29166666666666669</v>
      </c>
      <c r="B120">
        <v>5</v>
      </c>
      <c r="C120">
        <v>16</v>
      </c>
      <c r="D120">
        <v>7</v>
      </c>
      <c r="E120">
        <v>6</v>
      </c>
      <c r="F120">
        <v>5</v>
      </c>
      <c r="G120">
        <v>6</v>
      </c>
      <c r="H120">
        <v>4</v>
      </c>
    </row>
    <row r="121" spans="1:10" x14ac:dyDescent="0.25">
      <c r="A121" s="49">
        <v>0.33333333333333331</v>
      </c>
      <c r="B121">
        <v>5</v>
      </c>
      <c r="C121">
        <v>8</v>
      </c>
      <c r="D121">
        <v>5</v>
      </c>
      <c r="E121">
        <v>10</v>
      </c>
      <c r="F121">
        <v>11</v>
      </c>
      <c r="G121">
        <v>6</v>
      </c>
      <c r="H121">
        <v>8</v>
      </c>
    </row>
    <row r="122" spans="1:10" x14ac:dyDescent="0.25">
      <c r="A122" s="49">
        <v>0.375</v>
      </c>
      <c r="B122">
        <v>8</v>
      </c>
      <c r="C122">
        <v>11</v>
      </c>
      <c r="D122">
        <v>7</v>
      </c>
      <c r="E122">
        <v>11</v>
      </c>
      <c r="F122">
        <v>9</v>
      </c>
      <c r="G122">
        <v>9</v>
      </c>
      <c r="H122">
        <v>9</v>
      </c>
    </row>
    <row r="123" spans="1:10" x14ac:dyDescent="0.25">
      <c r="A123" s="49">
        <v>0.41666666666666669</v>
      </c>
      <c r="B123">
        <v>9</v>
      </c>
      <c r="C123">
        <v>8</v>
      </c>
      <c r="D123">
        <v>9</v>
      </c>
      <c r="E123">
        <v>10</v>
      </c>
      <c r="F123">
        <v>10</v>
      </c>
      <c r="G123">
        <v>10</v>
      </c>
      <c r="H123">
        <v>9</v>
      </c>
    </row>
    <row r="124" spans="1:10" x14ac:dyDescent="0.25">
      <c r="A124" s="49">
        <v>0.45833333333333331</v>
      </c>
      <c r="B124">
        <v>9</v>
      </c>
      <c r="C124">
        <v>14</v>
      </c>
      <c r="D124">
        <v>9</v>
      </c>
      <c r="E124">
        <v>10</v>
      </c>
      <c r="F124">
        <v>10</v>
      </c>
      <c r="G124">
        <v>8</v>
      </c>
      <c r="H124">
        <v>11</v>
      </c>
    </row>
    <row r="125" spans="1:10" x14ac:dyDescent="0.25">
      <c r="A125" t="s">
        <v>78</v>
      </c>
      <c r="B125">
        <v>8</v>
      </c>
      <c r="C125">
        <v>13</v>
      </c>
      <c r="D125">
        <v>8</v>
      </c>
      <c r="E125">
        <v>9</v>
      </c>
      <c r="F125">
        <v>5</v>
      </c>
      <c r="G125">
        <v>8</v>
      </c>
      <c r="H125">
        <v>10</v>
      </c>
    </row>
    <row r="126" spans="1:10" x14ac:dyDescent="0.25">
      <c r="A126" s="49">
        <v>0.54166666666666663</v>
      </c>
      <c r="B126">
        <v>9</v>
      </c>
      <c r="C126">
        <v>12</v>
      </c>
      <c r="D126">
        <v>8</v>
      </c>
      <c r="E126">
        <v>5</v>
      </c>
      <c r="F126">
        <v>5</v>
      </c>
      <c r="G126">
        <v>13</v>
      </c>
      <c r="H126">
        <v>11</v>
      </c>
    </row>
    <row r="127" spans="1:10" x14ac:dyDescent="0.25">
      <c r="A127" s="49">
        <v>0.58333333333333337</v>
      </c>
      <c r="B127">
        <v>10</v>
      </c>
      <c r="C127">
        <v>17</v>
      </c>
      <c r="D127">
        <v>10</v>
      </c>
      <c r="E127">
        <v>8</v>
      </c>
      <c r="F127">
        <v>7</v>
      </c>
      <c r="G127">
        <v>15</v>
      </c>
      <c r="H127">
        <v>17</v>
      </c>
    </row>
    <row r="128" spans="1:10" x14ac:dyDescent="0.25">
      <c r="A128" s="49">
        <v>0.625</v>
      </c>
      <c r="B128">
        <v>12</v>
      </c>
      <c r="C128">
        <v>13</v>
      </c>
      <c r="D128">
        <v>8</v>
      </c>
      <c r="E128">
        <v>7</v>
      </c>
      <c r="F128">
        <v>8</v>
      </c>
      <c r="G128">
        <v>5</v>
      </c>
      <c r="H128">
        <v>12</v>
      </c>
    </row>
    <row r="129" spans="1:10" x14ac:dyDescent="0.25">
      <c r="A129" s="49">
        <v>0.66666666666666663</v>
      </c>
      <c r="B129">
        <v>13</v>
      </c>
      <c r="C129">
        <v>28</v>
      </c>
      <c r="D129">
        <v>13</v>
      </c>
      <c r="E129">
        <v>12</v>
      </c>
      <c r="F129">
        <v>8</v>
      </c>
      <c r="G129">
        <v>5</v>
      </c>
      <c r="H129">
        <v>10</v>
      </c>
    </row>
    <row r="130" spans="1:10" x14ac:dyDescent="0.25">
      <c r="A130" s="49">
        <v>0.70833333333333337</v>
      </c>
      <c r="B130">
        <v>13</v>
      </c>
      <c r="C130">
        <v>5</v>
      </c>
      <c r="D130">
        <v>5</v>
      </c>
      <c r="E130">
        <v>8</v>
      </c>
      <c r="F130">
        <v>10</v>
      </c>
      <c r="G130">
        <v>5</v>
      </c>
      <c r="H130">
        <v>15</v>
      </c>
    </row>
    <row r="131" spans="1:10" x14ac:dyDescent="0.25">
      <c r="A131" s="49">
        <v>0.75</v>
      </c>
      <c r="B131">
        <v>8</v>
      </c>
      <c r="C131">
        <v>6</v>
      </c>
      <c r="D131">
        <v>6</v>
      </c>
      <c r="E131">
        <v>6</v>
      </c>
      <c r="F131">
        <v>5</v>
      </c>
      <c r="G131">
        <v>5</v>
      </c>
      <c r="H131">
        <v>8</v>
      </c>
    </row>
    <row r="132" spans="1:10" x14ac:dyDescent="0.25">
      <c r="A132" s="49">
        <v>0.79166666666666663</v>
      </c>
      <c r="B132">
        <v>5</v>
      </c>
      <c r="C132">
        <v>6</v>
      </c>
      <c r="D132">
        <v>5</v>
      </c>
      <c r="E132">
        <v>7</v>
      </c>
      <c r="F132">
        <v>7</v>
      </c>
      <c r="G132">
        <v>5</v>
      </c>
      <c r="H132">
        <v>8</v>
      </c>
    </row>
    <row r="133" spans="1:10" x14ac:dyDescent="0.25">
      <c r="A133" s="49">
        <v>0.83333333333333337</v>
      </c>
      <c r="B133">
        <v>5</v>
      </c>
      <c r="C133">
        <v>5</v>
      </c>
      <c r="D133">
        <v>5</v>
      </c>
      <c r="E133">
        <v>5</v>
      </c>
      <c r="F133">
        <v>5</v>
      </c>
      <c r="G133">
        <v>5</v>
      </c>
      <c r="H133">
        <v>10</v>
      </c>
    </row>
    <row r="134" spans="1:10" x14ac:dyDescent="0.25">
      <c r="A134" s="49">
        <v>0.875</v>
      </c>
      <c r="B134">
        <v>150</v>
      </c>
      <c r="C134">
        <v>5</v>
      </c>
      <c r="D134">
        <v>5</v>
      </c>
      <c r="E134">
        <v>5</v>
      </c>
      <c r="F134">
        <v>5</v>
      </c>
      <c r="G134">
        <v>5</v>
      </c>
    </row>
    <row r="135" spans="1:10" x14ac:dyDescent="0.25">
      <c r="A135" s="49">
        <v>0.91666666666666663</v>
      </c>
      <c r="H135">
        <v>5</v>
      </c>
    </row>
    <row r="136" spans="1:10" x14ac:dyDescent="0.25">
      <c r="A136" s="22" t="s">
        <v>77</v>
      </c>
      <c r="B136">
        <f t="shared" ref="B136:H136" si="10">AVERAGE(B119:B135)</f>
        <v>17.125</v>
      </c>
      <c r="C136">
        <f t="shared" si="10"/>
        <v>10.75</v>
      </c>
      <c r="D136">
        <f t="shared" si="10"/>
        <v>7.3125</v>
      </c>
      <c r="E136">
        <f t="shared" si="10"/>
        <v>7.8125</v>
      </c>
      <c r="F136">
        <f t="shared" si="10"/>
        <v>7.1875</v>
      </c>
      <c r="G136">
        <f t="shared" si="10"/>
        <v>7.1875</v>
      </c>
      <c r="H136">
        <f t="shared" si="10"/>
        <v>9.4375</v>
      </c>
    </row>
    <row r="138" spans="1:10" ht="18.75" x14ac:dyDescent="0.3">
      <c r="A138" s="50" t="s">
        <v>80</v>
      </c>
      <c r="I138" t="s">
        <v>79</v>
      </c>
      <c r="J138">
        <f>AVERAGE(B155:H155)</f>
        <v>11.224064625850341</v>
      </c>
    </row>
    <row r="139" spans="1:10" x14ac:dyDescent="0.25">
      <c r="A139" s="49">
        <v>0.25</v>
      </c>
      <c r="B139">
        <v>5</v>
      </c>
      <c r="C139">
        <v>5</v>
      </c>
      <c r="D139">
        <v>5</v>
      </c>
      <c r="E139">
        <v>5</v>
      </c>
      <c r="F139">
        <v>5</v>
      </c>
      <c r="G139">
        <v>5</v>
      </c>
      <c r="H139">
        <v>5</v>
      </c>
    </row>
    <row r="140" spans="1:10" x14ac:dyDescent="0.25">
      <c r="A140" s="49">
        <v>0.29166666666666669</v>
      </c>
      <c r="B140">
        <v>5</v>
      </c>
      <c r="C140">
        <v>8</v>
      </c>
      <c r="D140">
        <v>6</v>
      </c>
      <c r="E140">
        <v>7</v>
      </c>
      <c r="F140">
        <v>9</v>
      </c>
      <c r="G140">
        <v>8</v>
      </c>
      <c r="H140">
        <v>5</v>
      </c>
    </row>
    <row r="141" spans="1:10" x14ac:dyDescent="0.25">
      <c r="A141" s="49">
        <v>0.33333333333333331</v>
      </c>
      <c r="B141">
        <v>5</v>
      </c>
      <c r="C141">
        <v>13</v>
      </c>
      <c r="D141">
        <v>4</v>
      </c>
      <c r="E141">
        <v>13</v>
      </c>
      <c r="F141">
        <v>14</v>
      </c>
      <c r="G141">
        <v>12</v>
      </c>
      <c r="H141">
        <v>8</v>
      </c>
    </row>
    <row r="142" spans="1:10" x14ac:dyDescent="0.25">
      <c r="A142" s="49">
        <v>0.375</v>
      </c>
      <c r="B142">
        <v>11</v>
      </c>
      <c r="C142">
        <v>10</v>
      </c>
      <c r="D142">
        <v>9</v>
      </c>
      <c r="E142">
        <v>14</v>
      </c>
      <c r="F142">
        <v>10</v>
      </c>
      <c r="G142">
        <v>9</v>
      </c>
      <c r="H142">
        <v>10</v>
      </c>
    </row>
    <row r="143" spans="1:10" x14ac:dyDescent="0.25">
      <c r="A143" s="49">
        <v>0.41666666666666669</v>
      </c>
      <c r="B143">
        <v>14</v>
      </c>
      <c r="C143">
        <v>9</v>
      </c>
      <c r="D143">
        <v>6</v>
      </c>
      <c r="E143">
        <v>15</v>
      </c>
      <c r="F143">
        <v>24</v>
      </c>
      <c r="G143">
        <v>9</v>
      </c>
      <c r="H143">
        <v>14</v>
      </c>
    </row>
    <row r="144" spans="1:10" x14ac:dyDescent="0.25">
      <c r="A144" s="49">
        <v>0.45833333333333331</v>
      </c>
      <c r="B144">
        <v>16</v>
      </c>
      <c r="C144">
        <v>9</v>
      </c>
      <c r="D144">
        <v>11</v>
      </c>
      <c r="E144">
        <v>19</v>
      </c>
      <c r="F144">
        <v>16</v>
      </c>
      <c r="G144">
        <v>9</v>
      </c>
      <c r="H144">
        <v>14</v>
      </c>
    </row>
    <row r="145" spans="1:8" x14ac:dyDescent="0.25">
      <c r="A145" t="s">
        <v>78</v>
      </c>
      <c r="B145">
        <v>18</v>
      </c>
      <c r="C145">
        <v>11</v>
      </c>
      <c r="D145">
        <v>18</v>
      </c>
      <c r="E145">
        <v>16</v>
      </c>
      <c r="F145">
        <v>14</v>
      </c>
      <c r="G145">
        <v>26</v>
      </c>
      <c r="H145">
        <v>15</v>
      </c>
    </row>
    <row r="146" spans="1:8" x14ac:dyDescent="0.25">
      <c r="A146" s="49">
        <v>0.54166666666666663</v>
      </c>
      <c r="B146">
        <v>16</v>
      </c>
      <c r="C146">
        <v>14</v>
      </c>
      <c r="D146">
        <v>20</v>
      </c>
      <c r="E146">
        <v>10</v>
      </c>
      <c r="F146">
        <v>14</v>
      </c>
      <c r="G146">
        <v>8</v>
      </c>
      <c r="H146">
        <v>11</v>
      </c>
    </row>
    <row r="147" spans="1:8" x14ac:dyDescent="0.25">
      <c r="A147" s="49">
        <v>0.58333333333333337</v>
      </c>
      <c r="B147">
        <v>14</v>
      </c>
      <c r="C147">
        <v>9</v>
      </c>
      <c r="D147">
        <v>16</v>
      </c>
      <c r="E147">
        <v>11</v>
      </c>
      <c r="F147">
        <v>11</v>
      </c>
      <c r="G147">
        <v>7</v>
      </c>
      <c r="H147">
        <v>15</v>
      </c>
    </row>
    <row r="148" spans="1:8" x14ac:dyDescent="0.25">
      <c r="A148" s="49">
        <v>0.625</v>
      </c>
      <c r="B148">
        <v>18</v>
      </c>
      <c r="C148">
        <v>14</v>
      </c>
      <c r="D148">
        <v>19</v>
      </c>
      <c r="E148">
        <v>11</v>
      </c>
      <c r="F148">
        <v>11</v>
      </c>
      <c r="G148">
        <v>9</v>
      </c>
      <c r="H148">
        <v>35</v>
      </c>
    </row>
    <row r="149" spans="1:8" x14ac:dyDescent="0.25">
      <c r="A149" s="49">
        <v>0.66666666666666663</v>
      </c>
      <c r="B149">
        <v>10</v>
      </c>
      <c r="C149">
        <v>16</v>
      </c>
      <c r="D149">
        <v>9</v>
      </c>
      <c r="E149">
        <v>12</v>
      </c>
      <c r="F149">
        <v>20</v>
      </c>
      <c r="G149">
        <v>8</v>
      </c>
      <c r="H149">
        <v>9</v>
      </c>
    </row>
    <row r="150" spans="1:8" x14ac:dyDescent="0.25">
      <c r="A150" s="49">
        <v>0.70833333333333337</v>
      </c>
      <c r="B150">
        <v>10</v>
      </c>
      <c r="C150">
        <v>8</v>
      </c>
      <c r="D150">
        <v>9</v>
      </c>
      <c r="E150">
        <v>13</v>
      </c>
      <c r="F150">
        <v>14</v>
      </c>
      <c r="G150">
        <v>7</v>
      </c>
      <c r="H150">
        <v>15</v>
      </c>
    </row>
    <row r="151" spans="1:8" x14ac:dyDescent="0.25">
      <c r="A151" s="49">
        <v>0.75</v>
      </c>
      <c r="B151">
        <v>9</v>
      </c>
      <c r="C151">
        <v>16</v>
      </c>
      <c r="D151">
        <v>9</v>
      </c>
      <c r="E151">
        <v>11</v>
      </c>
      <c r="F151">
        <v>9</v>
      </c>
      <c r="G151">
        <v>6</v>
      </c>
      <c r="H151">
        <v>11</v>
      </c>
    </row>
    <row r="152" spans="1:8" x14ac:dyDescent="0.25">
      <c r="A152" s="49">
        <v>0.79166666666666663</v>
      </c>
      <c r="B152">
        <v>13</v>
      </c>
      <c r="C152">
        <v>8</v>
      </c>
      <c r="D152">
        <v>24</v>
      </c>
      <c r="E152">
        <v>8</v>
      </c>
      <c r="F152">
        <v>12</v>
      </c>
      <c r="G152">
        <v>5</v>
      </c>
      <c r="H152">
        <v>8</v>
      </c>
    </row>
    <row r="153" spans="1:8" x14ac:dyDescent="0.25">
      <c r="A153" s="49">
        <v>0.83333333333333337</v>
      </c>
      <c r="B153">
        <v>15</v>
      </c>
      <c r="D153">
        <v>5</v>
      </c>
      <c r="E153">
        <v>5</v>
      </c>
      <c r="F153">
        <v>5</v>
      </c>
      <c r="G153">
        <v>5</v>
      </c>
      <c r="H153">
        <v>8</v>
      </c>
    </row>
    <row r="154" spans="1:8" x14ac:dyDescent="0.25">
      <c r="A154" s="49">
        <v>0.875</v>
      </c>
      <c r="B154">
        <v>15</v>
      </c>
      <c r="F154">
        <v>5</v>
      </c>
      <c r="G154">
        <v>5</v>
      </c>
      <c r="H154">
        <v>15</v>
      </c>
    </row>
    <row r="155" spans="1:8" x14ac:dyDescent="0.25">
      <c r="A155" s="22" t="s">
        <v>77</v>
      </c>
      <c r="B155">
        <f t="shared" ref="B155:H155" si="11">AVERAGE(B139:B154)</f>
        <v>12.125</v>
      </c>
      <c r="C155">
        <f t="shared" si="11"/>
        <v>10.714285714285714</v>
      </c>
      <c r="D155">
        <f t="shared" si="11"/>
        <v>11.333333333333334</v>
      </c>
      <c r="E155">
        <f t="shared" si="11"/>
        <v>11.333333333333334</v>
      </c>
      <c r="F155">
        <f t="shared" si="11"/>
        <v>12.0625</v>
      </c>
      <c r="G155">
        <f t="shared" si="11"/>
        <v>8.625</v>
      </c>
      <c r="H155">
        <f t="shared" si="11"/>
        <v>12.375</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D976A-646C-46CF-81A5-BA12CEEA7593}">
  <dimension ref="A1:L323"/>
  <sheetViews>
    <sheetView zoomScale="60" zoomScaleNormal="60" workbookViewId="0">
      <selection activeCell="I19" sqref="I19"/>
    </sheetView>
  </sheetViews>
  <sheetFormatPr baseColWidth="10" defaultRowHeight="15" x14ac:dyDescent="0.25"/>
  <cols>
    <col min="10" max="10" width="12.5703125" bestFit="1" customWidth="1"/>
    <col min="12" max="12" width="17.7109375" bestFit="1" customWidth="1"/>
  </cols>
  <sheetData>
    <row r="1" spans="1:12" x14ac:dyDescent="0.25">
      <c r="A1" t="s">
        <v>108</v>
      </c>
      <c r="I1" s="56" t="s">
        <v>77</v>
      </c>
      <c r="J1" s="25">
        <f>AVERAGE(B26:H26)</f>
        <v>7.0980519480519479</v>
      </c>
    </row>
    <row r="2" spans="1:12" x14ac:dyDescent="0.25">
      <c r="A2" t="s">
        <v>109</v>
      </c>
      <c r="B2">
        <v>8</v>
      </c>
      <c r="H2">
        <v>6</v>
      </c>
      <c r="L2" s="52" t="s">
        <v>102</v>
      </c>
    </row>
    <row r="3" spans="1:12" x14ac:dyDescent="0.25">
      <c r="A3" s="49">
        <v>4.1666666666666664E-2</v>
      </c>
      <c r="B3">
        <v>5</v>
      </c>
      <c r="H3">
        <v>5</v>
      </c>
      <c r="L3" s="51">
        <f>AVERAGE(J1,J28,J55,J82,J109,J136,J163,J190,J217,J244)</f>
        <v>9.3774515339732734</v>
      </c>
    </row>
    <row r="4" spans="1:12" x14ac:dyDescent="0.25">
      <c r="A4" s="49">
        <v>8.3333333333333329E-2</v>
      </c>
    </row>
    <row r="5" spans="1:12" x14ac:dyDescent="0.25">
      <c r="A5" s="49">
        <v>0.125</v>
      </c>
      <c r="L5" s="52" t="s">
        <v>110</v>
      </c>
    </row>
    <row r="6" spans="1:12" x14ac:dyDescent="0.25">
      <c r="A6" s="49">
        <v>0.16666666666666666</v>
      </c>
      <c r="B6">
        <v>5</v>
      </c>
      <c r="C6">
        <v>8</v>
      </c>
      <c r="D6">
        <v>5</v>
      </c>
      <c r="E6">
        <v>5</v>
      </c>
      <c r="F6">
        <v>5</v>
      </c>
      <c r="G6">
        <v>5</v>
      </c>
      <c r="H6">
        <v>5</v>
      </c>
      <c r="L6" s="51">
        <f>AVERAGE(J271,J298)</f>
        <v>10.785296846011132</v>
      </c>
    </row>
    <row r="7" spans="1:12" x14ac:dyDescent="0.25">
      <c r="A7" s="49">
        <v>0.20833333333333334</v>
      </c>
      <c r="B7">
        <v>5</v>
      </c>
      <c r="C7">
        <v>6</v>
      </c>
      <c r="D7">
        <v>5</v>
      </c>
      <c r="E7">
        <v>5</v>
      </c>
      <c r="F7">
        <v>5</v>
      </c>
      <c r="G7">
        <v>5</v>
      </c>
      <c r="H7">
        <v>5</v>
      </c>
    </row>
    <row r="8" spans="1:12" x14ac:dyDescent="0.25">
      <c r="A8" s="49">
        <v>0.25</v>
      </c>
      <c r="B8">
        <v>5</v>
      </c>
      <c r="C8">
        <v>10</v>
      </c>
      <c r="D8">
        <v>8</v>
      </c>
      <c r="E8">
        <v>5</v>
      </c>
      <c r="F8">
        <v>6</v>
      </c>
      <c r="G8">
        <v>4</v>
      </c>
      <c r="H8">
        <v>5</v>
      </c>
    </row>
    <row r="9" spans="1:12" x14ac:dyDescent="0.25">
      <c r="A9" s="49">
        <v>0.29166666666666669</v>
      </c>
      <c r="B9">
        <v>4</v>
      </c>
      <c r="C9">
        <v>5</v>
      </c>
      <c r="D9">
        <v>6</v>
      </c>
      <c r="E9">
        <v>6</v>
      </c>
      <c r="F9">
        <v>6</v>
      </c>
      <c r="G9">
        <v>5</v>
      </c>
      <c r="H9">
        <v>4</v>
      </c>
    </row>
    <row r="10" spans="1:12" x14ac:dyDescent="0.25">
      <c r="A10" s="49">
        <v>0.33333333333333331</v>
      </c>
      <c r="B10">
        <v>4</v>
      </c>
      <c r="C10">
        <v>3</v>
      </c>
      <c r="D10">
        <v>6</v>
      </c>
      <c r="E10">
        <v>5</v>
      </c>
      <c r="F10">
        <v>5</v>
      </c>
      <c r="G10">
        <v>3</v>
      </c>
      <c r="H10">
        <v>3</v>
      </c>
    </row>
    <row r="11" spans="1:12" x14ac:dyDescent="0.25">
      <c r="A11" s="49">
        <v>0.375</v>
      </c>
      <c r="B11">
        <v>4</v>
      </c>
      <c r="C11">
        <v>3</v>
      </c>
      <c r="D11">
        <v>5</v>
      </c>
      <c r="E11">
        <v>5</v>
      </c>
      <c r="F11">
        <v>5</v>
      </c>
      <c r="G11">
        <v>3</v>
      </c>
      <c r="H11">
        <v>3</v>
      </c>
    </row>
    <row r="12" spans="1:12" x14ac:dyDescent="0.25">
      <c r="A12" s="49">
        <v>0.41666666666666669</v>
      </c>
      <c r="B12">
        <v>6</v>
      </c>
      <c r="C12">
        <v>5</v>
      </c>
      <c r="D12">
        <v>6</v>
      </c>
      <c r="E12">
        <v>6</v>
      </c>
      <c r="F12">
        <v>8</v>
      </c>
      <c r="G12">
        <v>3</v>
      </c>
      <c r="H12">
        <v>4</v>
      </c>
    </row>
    <row r="13" spans="1:12" x14ac:dyDescent="0.25">
      <c r="A13" s="49">
        <v>0.45833333333333331</v>
      </c>
      <c r="B13">
        <v>4</v>
      </c>
      <c r="C13">
        <v>6</v>
      </c>
      <c r="D13">
        <v>6</v>
      </c>
      <c r="E13">
        <v>5</v>
      </c>
      <c r="F13">
        <v>8</v>
      </c>
      <c r="G13">
        <v>10</v>
      </c>
      <c r="H13">
        <v>5</v>
      </c>
    </row>
    <row r="14" spans="1:12" x14ac:dyDescent="0.25">
      <c r="A14" t="s">
        <v>78</v>
      </c>
      <c r="B14">
        <v>5</v>
      </c>
      <c r="C14">
        <v>10</v>
      </c>
      <c r="D14">
        <v>5</v>
      </c>
      <c r="E14">
        <v>5</v>
      </c>
      <c r="F14">
        <v>9</v>
      </c>
      <c r="G14">
        <v>12</v>
      </c>
      <c r="H14">
        <v>9</v>
      </c>
    </row>
    <row r="15" spans="1:12" x14ac:dyDescent="0.25">
      <c r="A15" s="49">
        <v>0.54166666666666663</v>
      </c>
      <c r="B15">
        <v>6</v>
      </c>
      <c r="C15">
        <v>11</v>
      </c>
      <c r="D15">
        <v>6</v>
      </c>
      <c r="E15">
        <v>6</v>
      </c>
      <c r="F15">
        <v>8</v>
      </c>
      <c r="G15">
        <v>3</v>
      </c>
      <c r="H15">
        <v>7</v>
      </c>
    </row>
    <row r="16" spans="1:12" x14ac:dyDescent="0.25">
      <c r="A16" s="49">
        <v>0.58333333333333337</v>
      </c>
      <c r="B16">
        <v>6</v>
      </c>
      <c r="C16">
        <v>19</v>
      </c>
      <c r="D16">
        <v>9</v>
      </c>
      <c r="E16">
        <v>6</v>
      </c>
      <c r="F16">
        <v>9</v>
      </c>
      <c r="G16">
        <v>7</v>
      </c>
      <c r="H16">
        <v>10</v>
      </c>
    </row>
    <row r="17" spans="1:10" x14ac:dyDescent="0.25">
      <c r="A17" s="49">
        <v>0.625</v>
      </c>
      <c r="B17">
        <v>11</v>
      </c>
      <c r="C17">
        <v>14</v>
      </c>
      <c r="D17">
        <v>9</v>
      </c>
      <c r="E17">
        <v>6</v>
      </c>
      <c r="F17">
        <v>9</v>
      </c>
      <c r="G17">
        <v>9</v>
      </c>
      <c r="H17">
        <v>14</v>
      </c>
    </row>
    <row r="18" spans="1:10" x14ac:dyDescent="0.25">
      <c r="A18" s="49">
        <v>0.66666666666666663</v>
      </c>
      <c r="B18">
        <v>14</v>
      </c>
      <c r="C18">
        <v>9</v>
      </c>
      <c r="D18">
        <v>10</v>
      </c>
      <c r="E18">
        <v>9</v>
      </c>
      <c r="F18">
        <v>9</v>
      </c>
      <c r="G18">
        <v>6</v>
      </c>
      <c r="H18">
        <v>9</v>
      </c>
    </row>
    <row r="19" spans="1:10" x14ac:dyDescent="0.25">
      <c r="A19" s="49">
        <v>0.70833333333333337</v>
      </c>
      <c r="B19">
        <v>12</v>
      </c>
      <c r="C19">
        <v>13</v>
      </c>
      <c r="D19">
        <v>10</v>
      </c>
      <c r="E19">
        <v>6</v>
      </c>
      <c r="F19">
        <v>6</v>
      </c>
      <c r="G19">
        <v>6</v>
      </c>
      <c r="H19">
        <v>10</v>
      </c>
    </row>
    <row r="20" spans="1:10" x14ac:dyDescent="0.25">
      <c r="A20" s="49">
        <v>0.75</v>
      </c>
      <c r="B20">
        <v>12</v>
      </c>
      <c r="C20">
        <v>16</v>
      </c>
      <c r="D20">
        <v>11</v>
      </c>
      <c r="E20">
        <v>9</v>
      </c>
      <c r="F20">
        <v>9</v>
      </c>
      <c r="G20">
        <v>8</v>
      </c>
      <c r="H20">
        <v>11</v>
      </c>
    </row>
    <row r="21" spans="1:10" x14ac:dyDescent="0.25">
      <c r="A21" s="49">
        <v>0.79166666666666663</v>
      </c>
      <c r="B21">
        <v>8</v>
      </c>
      <c r="C21">
        <v>16</v>
      </c>
      <c r="D21">
        <v>10</v>
      </c>
      <c r="E21">
        <v>13</v>
      </c>
      <c r="F21">
        <v>9</v>
      </c>
      <c r="G21">
        <v>7</v>
      </c>
      <c r="H21">
        <v>10</v>
      </c>
    </row>
    <row r="22" spans="1:10" x14ac:dyDescent="0.25">
      <c r="A22" s="49">
        <v>0.83333333333333337</v>
      </c>
      <c r="B22">
        <v>8</v>
      </c>
      <c r="C22">
        <v>11</v>
      </c>
      <c r="D22">
        <v>10</v>
      </c>
      <c r="E22">
        <v>6</v>
      </c>
      <c r="F22">
        <v>7</v>
      </c>
      <c r="G22">
        <v>6</v>
      </c>
      <c r="H22">
        <v>8</v>
      </c>
    </row>
    <row r="23" spans="1:10" x14ac:dyDescent="0.25">
      <c r="A23" s="49">
        <v>0.875</v>
      </c>
      <c r="B23">
        <v>6</v>
      </c>
      <c r="C23">
        <v>9</v>
      </c>
      <c r="D23">
        <v>5</v>
      </c>
      <c r="E23">
        <v>5</v>
      </c>
      <c r="F23">
        <v>5</v>
      </c>
      <c r="G23">
        <v>6</v>
      </c>
      <c r="H23">
        <v>6</v>
      </c>
    </row>
    <row r="24" spans="1:10" x14ac:dyDescent="0.25">
      <c r="A24" s="49">
        <v>0.91666666666666663</v>
      </c>
      <c r="B24">
        <v>6</v>
      </c>
      <c r="C24">
        <v>5</v>
      </c>
      <c r="D24">
        <v>5</v>
      </c>
      <c r="E24">
        <v>5</v>
      </c>
      <c r="F24">
        <v>5</v>
      </c>
      <c r="G24">
        <v>8</v>
      </c>
      <c r="H24">
        <v>10</v>
      </c>
    </row>
    <row r="25" spans="1:10" x14ac:dyDescent="0.25">
      <c r="A25" s="49">
        <v>0.95833333333333337</v>
      </c>
      <c r="B25">
        <v>6</v>
      </c>
      <c r="C25">
        <v>5</v>
      </c>
      <c r="D25">
        <v>5</v>
      </c>
      <c r="E25">
        <v>5</v>
      </c>
      <c r="F25">
        <v>5</v>
      </c>
      <c r="G25">
        <v>8</v>
      </c>
      <c r="H25">
        <v>12</v>
      </c>
    </row>
    <row r="26" spans="1:10" x14ac:dyDescent="0.25">
      <c r="A26" s="56" t="s">
        <v>77</v>
      </c>
      <c r="B26">
        <f t="shared" ref="B26:H26" si="0">AVERAGE(B2:B25)</f>
        <v>6.8181818181818183</v>
      </c>
      <c r="C26">
        <f t="shared" si="0"/>
        <v>9.1999999999999993</v>
      </c>
      <c r="D26">
        <f t="shared" si="0"/>
        <v>7.1</v>
      </c>
      <c r="E26">
        <f t="shared" si="0"/>
        <v>6.15</v>
      </c>
      <c r="F26">
        <f t="shared" si="0"/>
        <v>6.9</v>
      </c>
      <c r="G26">
        <f t="shared" si="0"/>
        <v>6.2</v>
      </c>
      <c r="H26">
        <f t="shared" si="0"/>
        <v>7.3181818181818183</v>
      </c>
    </row>
    <row r="28" spans="1:10" x14ac:dyDescent="0.25">
      <c r="A28" t="s">
        <v>100</v>
      </c>
      <c r="I28" s="56" t="s">
        <v>77</v>
      </c>
      <c r="J28" s="25">
        <f>AVERAGE(B53:H53)</f>
        <v>8.3785714285714299</v>
      </c>
    </row>
    <row r="29" spans="1:10" x14ac:dyDescent="0.25">
      <c r="A29" t="s">
        <v>109</v>
      </c>
      <c r="B29">
        <v>11</v>
      </c>
      <c r="H29">
        <v>1</v>
      </c>
    </row>
    <row r="30" spans="1:10" x14ac:dyDescent="0.25">
      <c r="A30" s="49">
        <v>4.1666666666666664E-2</v>
      </c>
      <c r="B30">
        <v>10</v>
      </c>
      <c r="H30">
        <v>1</v>
      </c>
    </row>
    <row r="31" spans="1:10" x14ac:dyDescent="0.25">
      <c r="A31" s="49">
        <v>8.3333333333333329E-2</v>
      </c>
    </row>
    <row r="32" spans="1:10" x14ac:dyDescent="0.25">
      <c r="A32" s="49">
        <v>0.125</v>
      </c>
    </row>
    <row r="33" spans="1:8" x14ac:dyDescent="0.25">
      <c r="A33" s="49">
        <v>0.16666666666666666</v>
      </c>
      <c r="B33">
        <v>5</v>
      </c>
      <c r="C33">
        <v>8</v>
      </c>
      <c r="D33">
        <v>7</v>
      </c>
      <c r="E33">
        <v>8</v>
      </c>
      <c r="F33">
        <v>5</v>
      </c>
      <c r="G33">
        <v>6</v>
      </c>
      <c r="H33">
        <v>5</v>
      </c>
    </row>
    <row r="34" spans="1:8" x14ac:dyDescent="0.25">
      <c r="A34" s="49">
        <v>0.20833333333333334</v>
      </c>
      <c r="B34">
        <v>5</v>
      </c>
      <c r="C34">
        <v>8</v>
      </c>
      <c r="D34">
        <v>5</v>
      </c>
      <c r="E34">
        <v>5</v>
      </c>
      <c r="F34">
        <v>5</v>
      </c>
      <c r="G34">
        <v>5</v>
      </c>
      <c r="H34">
        <v>4</v>
      </c>
    </row>
    <row r="35" spans="1:8" x14ac:dyDescent="0.25">
      <c r="A35" s="49">
        <v>0.25</v>
      </c>
      <c r="B35">
        <v>5</v>
      </c>
      <c r="C35">
        <v>8</v>
      </c>
      <c r="D35">
        <v>10</v>
      </c>
      <c r="E35">
        <v>6</v>
      </c>
      <c r="F35">
        <v>5</v>
      </c>
      <c r="G35">
        <v>5</v>
      </c>
      <c r="H35">
        <v>5</v>
      </c>
    </row>
    <row r="36" spans="1:8" x14ac:dyDescent="0.25">
      <c r="A36" s="49">
        <v>0.29166666666666669</v>
      </c>
      <c r="B36">
        <v>5</v>
      </c>
      <c r="C36">
        <v>6</v>
      </c>
      <c r="D36">
        <v>8</v>
      </c>
      <c r="E36">
        <v>6</v>
      </c>
      <c r="F36">
        <v>5</v>
      </c>
      <c r="G36">
        <v>5</v>
      </c>
      <c r="H36">
        <v>5</v>
      </c>
    </row>
    <row r="37" spans="1:8" x14ac:dyDescent="0.25">
      <c r="A37" s="49">
        <v>0.33333333333333331</v>
      </c>
      <c r="B37">
        <v>5</v>
      </c>
      <c r="C37">
        <v>5</v>
      </c>
      <c r="D37">
        <v>5</v>
      </c>
      <c r="E37">
        <v>11</v>
      </c>
      <c r="F37">
        <v>8</v>
      </c>
      <c r="G37">
        <v>6</v>
      </c>
      <c r="H37">
        <v>5</v>
      </c>
    </row>
    <row r="38" spans="1:8" x14ac:dyDescent="0.25">
      <c r="A38" s="49">
        <v>0.375</v>
      </c>
      <c r="B38">
        <v>5</v>
      </c>
      <c r="C38">
        <v>5</v>
      </c>
      <c r="D38">
        <v>5</v>
      </c>
      <c r="E38">
        <v>8</v>
      </c>
      <c r="F38">
        <v>6</v>
      </c>
      <c r="G38">
        <v>13</v>
      </c>
      <c r="H38">
        <v>9</v>
      </c>
    </row>
    <row r="39" spans="1:8" x14ac:dyDescent="0.25">
      <c r="A39" s="49">
        <v>0.41666666666666669</v>
      </c>
      <c r="B39">
        <v>5</v>
      </c>
      <c r="C39">
        <v>9</v>
      </c>
      <c r="D39">
        <v>9</v>
      </c>
      <c r="E39">
        <v>9</v>
      </c>
      <c r="F39">
        <v>8</v>
      </c>
      <c r="G39">
        <v>10</v>
      </c>
      <c r="H39">
        <v>6</v>
      </c>
    </row>
    <row r="40" spans="1:8" x14ac:dyDescent="0.25">
      <c r="A40" s="49">
        <v>0.45833333333333331</v>
      </c>
      <c r="B40">
        <v>5</v>
      </c>
      <c r="C40">
        <v>9</v>
      </c>
      <c r="D40">
        <v>13</v>
      </c>
      <c r="E40">
        <v>8</v>
      </c>
      <c r="F40">
        <v>8</v>
      </c>
      <c r="G40">
        <v>9</v>
      </c>
      <c r="H40">
        <v>8</v>
      </c>
    </row>
    <row r="41" spans="1:8" x14ac:dyDescent="0.25">
      <c r="A41" t="s">
        <v>78</v>
      </c>
      <c r="B41">
        <v>5</v>
      </c>
      <c r="C41">
        <v>9</v>
      </c>
      <c r="D41">
        <v>5</v>
      </c>
      <c r="E41">
        <v>9</v>
      </c>
      <c r="F41">
        <v>9</v>
      </c>
      <c r="G41">
        <v>14</v>
      </c>
      <c r="H41">
        <v>10</v>
      </c>
    </row>
    <row r="42" spans="1:8" x14ac:dyDescent="0.25">
      <c r="A42" s="49">
        <v>0.54166666666666663</v>
      </c>
      <c r="B42">
        <v>10</v>
      </c>
      <c r="C42">
        <v>11</v>
      </c>
      <c r="D42">
        <v>9</v>
      </c>
      <c r="E42">
        <v>13</v>
      </c>
      <c r="F42">
        <v>10</v>
      </c>
      <c r="G42">
        <v>16</v>
      </c>
      <c r="H42">
        <v>9</v>
      </c>
    </row>
    <row r="43" spans="1:8" x14ac:dyDescent="0.25">
      <c r="A43" s="49">
        <v>0.58333333333333337</v>
      </c>
      <c r="B43">
        <v>11</v>
      </c>
      <c r="C43">
        <v>10</v>
      </c>
      <c r="D43">
        <v>18</v>
      </c>
      <c r="E43">
        <v>8</v>
      </c>
      <c r="F43">
        <v>11</v>
      </c>
      <c r="G43">
        <v>16</v>
      </c>
      <c r="H43">
        <v>10</v>
      </c>
    </row>
    <row r="44" spans="1:8" x14ac:dyDescent="0.25">
      <c r="A44" s="49">
        <v>0.625</v>
      </c>
      <c r="B44">
        <v>15</v>
      </c>
      <c r="C44">
        <v>9</v>
      </c>
      <c r="D44">
        <v>6</v>
      </c>
      <c r="E44">
        <v>6</v>
      </c>
      <c r="F44">
        <v>18</v>
      </c>
      <c r="G44">
        <v>6</v>
      </c>
      <c r="H44">
        <v>15</v>
      </c>
    </row>
    <row r="45" spans="1:8" x14ac:dyDescent="0.25">
      <c r="A45" s="49">
        <v>0.66666666666666663</v>
      </c>
      <c r="B45">
        <v>11</v>
      </c>
      <c r="C45">
        <v>10</v>
      </c>
      <c r="D45">
        <v>6</v>
      </c>
      <c r="E45">
        <v>5</v>
      </c>
      <c r="F45">
        <v>14</v>
      </c>
      <c r="G45">
        <v>10</v>
      </c>
      <c r="H45">
        <v>23</v>
      </c>
    </row>
    <row r="46" spans="1:8" x14ac:dyDescent="0.25">
      <c r="A46" s="49">
        <v>0.70833333333333337</v>
      </c>
      <c r="B46">
        <v>10</v>
      </c>
      <c r="C46">
        <v>24</v>
      </c>
      <c r="D46">
        <v>6</v>
      </c>
      <c r="E46">
        <v>5</v>
      </c>
      <c r="F46">
        <v>13</v>
      </c>
      <c r="G46">
        <v>6</v>
      </c>
      <c r="H46">
        <v>14</v>
      </c>
    </row>
    <row r="47" spans="1:8" x14ac:dyDescent="0.25">
      <c r="A47" s="49">
        <v>0.75</v>
      </c>
      <c r="B47">
        <v>11</v>
      </c>
      <c r="C47">
        <v>18</v>
      </c>
      <c r="D47">
        <v>10</v>
      </c>
      <c r="E47">
        <v>10</v>
      </c>
      <c r="F47">
        <v>13</v>
      </c>
      <c r="G47">
        <v>5</v>
      </c>
      <c r="H47">
        <v>13</v>
      </c>
    </row>
    <row r="48" spans="1:8" x14ac:dyDescent="0.25">
      <c r="A48" s="49">
        <v>0.79166666666666663</v>
      </c>
      <c r="B48">
        <v>18</v>
      </c>
      <c r="C48">
        <v>9</v>
      </c>
      <c r="D48">
        <v>5</v>
      </c>
      <c r="E48">
        <v>14</v>
      </c>
      <c r="F48">
        <v>7</v>
      </c>
      <c r="G48">
        <v>5</v>
      </c>
      <c r="H48">
        <v>14</v>
      </c>
    </row>
    <row r="49" spans="1:10" x14ac:dyDescent="0.25">
      <c r="A49" s="49">
        <v>0.83333333333333337</v>
      </c>
      <c r="B49">
        <v>19</v>
      </c>
      <c r="C49">
        <v>5</v>
      </c>
      <c r="D49">
        <v>5</v>
      </c>
      <c r="E49">
        <v>10</v>
      </c>
      <c r="F49">
        <v>6</v>
      </c>
      <c r="G49">
        <v>5</v>
      </c>
      <c r="H49">
        <v>13</v>
      </c>
    </row>
    <row r="50" spans="1:10" x14ac:dyDescent="0.25">
      <c r="A50" s="49">
        <v>0.875</v>
      </c>
      <c r="B50">
        <v>11</v>
      </c>
      <c r="C50">
        <v>6</v>
      </c>
      <c r="D50">
        <v>6</v>
      </c>
      <c r="E50">
        <v>8</v>
      </c>
      <c r="F50">
        <v>8</v>
      </c>
      <c r="G50">
        <v>5</v>
      </c>
      <c r="H50">
        <v>9</v>
      </c>
    </row>
    <row r="51" spans="1:10" x14ac:dyDescent="0.25">
      <c r="A51" s="49">
        <v>0.91666666666666663</v>
      </c>
      <c r="B51">
        <v>6</v>
      </c>
      <c r="C51">
        <v>5</v>
      </c>
      <c r="D51">
        <v>5</v>
      </c>
      <c r="E51">
        <v>5</v>
      </c>
      <c r="F51">
        <v>6</v>
      </c>
      <c r="G51">
        <v>5</v>
      </c>
      <c r="H51">
        <v>8</v>
      </c>
    </row>
    <row r="52" spans="1:10" x14ac:dyDescent="0.25">
      <c r="A52" s="49">
        <v>0.95833333333333337</v>
      </c>
      <c r="B52">
        <v>8</v>
      </c>
      <c r="C52">
        <v>5</v>
      </c>
      <c r="D52">
        <v>5</v>
      </c>
      <c r="E52">
        <v>8</v>
      </c>
      <c r="F52">
        <v>4</v>
      </c>
      <c r="G52">
        <v>3</v>
      </c>
      <c r="H52">
        <v>13</v>
      </c>
    </row>
    <row r="53" spans="1:10" x14ac:dyDescent="0.25">
      <c r="A53" s="56" t="s">
        <v>77</v>
      </c>
      <c r="B53">
        <f t="shared" ref="B53:H53" si="1">AVERAGE(B29:B52)</f>
        <v>8.9090909090909083</v>
      </c>
      <c r="C53">
        <f t="shared" si="1"/>
        <v>8.9499999999999993</v>
      </c>
      <c r="D53">
        <f t="shared" si="1"/>
        <v>7.4</v>
      </c>
      <c r="E53">
        <f t="shared" si="1"/>
        <v>8.1</v>
      </c>
      <c r="F53">
        <f t="shared" si="1"/>
        <v>8.4499999999999993</v>
      </c>
      <c r="G53">
        <f t="shared" si="1"/>
        <v>7.75</v>
      </c>
      <c r="H53">
        <f t="shared" si="1"/>
        <v>9.0909090909090917</v>
      </c>
    </row>
    <row r="55" spans="1:10" x14ac:dyDescent="0.25">
      <c r="A55" t="s">
        <v>98</v>
      </c>
      <c r="I55" s="56" t="s">
        <v>77</v>
      </c>
      <c r="J55" s="25">
        <f>AVERAGE(B80:H80)</f>
        <v>12.649661208356861</v>
      </c>
    </row>
    <row r="56" spans="1:10" x14ac:dyDescent="0.25">
      <c r="A56" t="s">
        <v>109</v>
      </c>
      <c r="B56">
        <v>18</v>
      </c>
      <c r="H56">
        <v>8</v>
      </c>
    </row>
    <row r="57" spans="1:10" x14ac:dyDescent="0.25">
      <c r="A57" s="49">
        <v>4.1666666666666664E-2</v>
      </c>
      <c r="B57">
        <v>10</v>
      </c>
      <c r="H57">
        <v>5</v>
      </c>
    </row>
    <row r="58" spans="1:10" x14ac:dyDescent="0.25">
      <c r="A58" s="49">
        <v>8.3333333333333329E-2</v>
      </c>
      <c r="B58">
        <v>10</v>
      </c>
    </row>
    <row r="59" spans="1:10" x14ac:dyDescent="0.25">
      <c r="A59" s="49">
        <v>0.125</v>
      </c>
    </row>
    <row r="60" spans="1:10" x14ac:dyDescent="0.25">
      <c r="A60" s="49">
        <v>0.16666666666666666</v>
      </c>
      <c r="B60">
        <v>5</v>
      </c>
      <c r="C60">
        <v>8</v>
      </c>
      <c r="D60">
        <v>4</v>
      </c>
      <c r="E60">
        <v>6</v>
      </c>
      <c r="F60">
        <v>8</v>
      </c>
      <c r="G60">
        <v>6</v>
      </c>
      <c r="H60">
        <v>5</v>
      </c>
    </row>
    <row r="61" spans="1:10" x14ac:dyDescent="0.25">
      <c r="A61" s="49">
        <v>0.20833333333333334</v>
      </c>
      <c r="B61">
        <v>5</v>
      </c>
      <c r="C61">
        <v>8</v>
      </c>
      <c r="D61">
        <v>5</v>
      </c>
      <c r="E61">
        <v>6</v>
      </c>
      <c r="F61">
        <v>6</v>
      </c>
      <c r="G61">
        <v>3</v>
      </c>
      <c r="H61">
        <v>4</v>
      </c>
    </row>
    <row r="62" spans="1:10" x14ac:dyDescent="0.25">
      <c r="A62" s="49">
        <v>0.25</v>
      </c>
      <c r="B62">
        <v>5</v>
      </c>
      <c r="C62">
        <v>12</v>
      </c>
      <c r="D62">
        <v>5</v>
      </c>
      <c r="E62">
        <v>6</v>
      </c>
      <c r="F62">
        <v>5</v>
      </c>
      <c r="G62">
        <v>5</v>
      </c>
      <c r="H62">
        <v>5</v>
      </c>
    </row>
    <row r="63" spans="1:10" x14ac:dyDescent="0.25">
      <c r="A63" s="49">
        <v>0.29166666666666669</v>
      </c>
      <c r="B63">
        <v>5</v>
      </c>
      <c r="C63">
        <v>12</v>
      </c>
      <c r="D63">
        <v>6</v>
      </c>
      <c r="E63">
        <v>8</v>
      </c>
      <c r="F63">
        <v>5</v>
      </c>
      <c r="G63">
        <v>5</v>
      </c>
      <c r="H63">
        <v>5</v>
      </c>
    </row>
    <row r="64" spans="1:10" x14ac:dyDescent="0.25">
      <c r="A64" s="49">
        <v>0.33333333333333331</v>
      </c>
      <c r="B64">
        <v>5</v>
      </c>
      <c r="C64">
        <v>11</v>
      </c>
      <c r="D64">
        <v>13</v>
      </c>
      <c r="E64">
        <v>15</v>
      </c>
      <c r="F64">
        <v>8</v>
      </c>
      <c r="G64">
        <v>15</v>
      </c>
      <c r="H64">
        <v>5</v>
      </c>
    </row>
    <row r="65" spans="1:8" x14ac:dyDescent="0.25">
      <c r="A65" s="49">
        <v>0.375</v>
      </c>
      <c r="B65">
        <v>5</v>
      </c>
      <c r="C65">
        <v>11</v>
      </c>
      <c r="D65">
        <v>13</v>
      </c>
      <c r="E65">
        <v>6</v>
      </c>
      <c r="F65">
        <v>15</v>
      </c>
      <c r="G65">
        <v>11</v>
      </c>
      <c r="H65">
        <v>6</v>
      </c>
    </row>
    <row r="66" spans="1:8" x14ac:dyDescent="0.25">
      <c r="A66" s="49">
        <v>0.41666666666666669</v>
      </c>
      <c r="B66">
        <v>8</v>
      </c>
      <c r="C66">
        <v>17</v>
      </c>
      <c r="D66">
        <v>16</v>
      </c>
      <c r="E66">
        <v>9</v>
      </c>
      <c r="F66">
        <v>14</v>
      </c>
      <c r="G66">
        <v>18</v>
      </c>
      <c r="H66">
        <v>8</v>
      </c>
    </row>
    <row r="67" spans="1:8" x14ac:dyDescent="0.25">
      <c r="A67" s="49">
        <v>0.45833333333333331</v>
      </c>
      <c r="B67">
        <v>15</v>
      </c>
      <c r="C67">
        <v>14</v>
      </c>
      <c r="D67">
        <v>11</v>
      </c>
      <c r="E67">
        <v>22</v>
      </c>
      <c r="F67">
        <v>20</v>
      </c>
      <c r="G67">
        <v>11</v>
      </c>
      <c r="H67">
        <v>13</v>
      </c>
    </row>
    <row r="68" spans="1:8" x14ac:dyDescent="0.25">
      <c r="A68" t="s">
        <v>78</v>
      </c>
      <c r="B68">
        <v>9</v>
      </c>
      <c r="C68">
        <v>15</v>
      </c>
      <c r="D68">
        <v>19</v>
      </c>
      <c r="E68">
        <v>22</v>
      </c>
      <c r="F68">
        <v>19</v>
      </c>
      <c r="G68">
        <v>14</v>
      </c>
      <c r="H68">
        <v>18</v>
      </c>
    </row>
    <row r="69" spans="1:8" x14ac:dyDescent="0.25">
      <c r="A69" s="49">
        <v>0.54166666666666663</v>
      </c>
      <c r="B69">
        <v>14</v>
      </c>
      <c r="C69">
        <v>13</v>
      </c>
      <c r="D69">
        <v>14</v>
      </c>
      <c r="E69">
        <v>15</v>
      </c>
      <c r="F69">
        <v>18</v>
      </c>
      <c r="G69">
        <v>25</v>
      </c>
      <c r="H69">
        <v>9</v>
      </c>
    </row>
    <row r="70" spans="1:8" x14ac:dyDescent="0.25">
      <c r="A70" s="49">
        <v>0.58333333333333337</v>
      </c>
      <c r="B70">
        <v>18</v>
      </c>
      <c r="C70">
        <v>20</v>
      </c>
      <c r="D70">
        <v>19</v>
      </c>
      <c r="E70">
        <v>19</v>
      </c>
      <c r="F70">
        <v>15</v>
      </c>
      <c r="G70">
        <v>19</v>
      </c>
      <c r="H70">
        <v>10</v>
      </c>
    </row>
    <row r="71" spans="1:8" x14ac:dyDescent="0.25">
      <c r="A71" s="49">
        <v>0.625</v>
      </c>
      <c r="B71">
        <v>18</v>
      </c>
      <c r="C71">
        <v>19</v>
      </c>
      <c r="D71">
        <v>15</v>
      </c>
      <c r="E71">
        <v>15</v>
      </c>
      <c r="F71">
        <v>15</v>
      </c>
      <c r="G71">
        <v>10</v>
      </c>
      <c r="H71">
        <v>24</v>
      </c>
    </row>
    <row r="72" spans="1:8" x14ac:dyDescent="0.25">
      <c r="A72" s="49">
        <v>0.66666666666666663</v>
      </c>
      <c r="B72">
        <v>15</v>
      </c>
      <c r="C72">
        <v>21</v>
      </c>
      <c r="D72">
        <v>21</v>
      </c>
      <c r="E72">
        <v>15</v>
      </c>
      <c r="F72">
        <v>15</v>
      </c>
      <c r="G72">
        <v>15</v>
      </c>
      <c r="H72">
        <v>30</v>
      </c>
    </row>
    <row r="73" spans="1:8" x14ac:dyDescent="0.25">
      <c r="A73" s="49">
        <v>0.70833333333333337</v>
      </c>
      <c r="B73">
        <v>13</v>
      </c>
      <c r="C73">
        <v>23</v>
      </c>
      <c r="D73">
        <v>11</v>
      </c>
      <c r="E73">
        <v>9</v>
      </c>
      <c r="F73">
        <v>16</v>
      </c>
      <c r="G73">
        <v>11</v>
      </c>
      <c r="H73">
        <v>23</v>
      </c>
    </row>
    <row r="74" spans="1:8" x14ac:dyDescent="0.25">
      <c r="A74" s="49">
        <v>0.75</v>
      </c>
      <c r="B74">
        <v>21</v>
      </c>
      <c r="C74">
        <v>16</v>
      </c>
      <c r="D74">
        <v>14</v>
      </c>
      <c r="E74">
        <v>9</v>
      </c>
      <c r="F74">
        <v>15</v>
      </c>
      <c r="G74">
        <v>11</v>
      </c>
      <c r="H74">
        <v>9</v>
      </c>
    </row>
    <row r="75" spans="1:8" x14ac:dyDescent="0.25">
      <c r="A75" s="49">
        <v>0.79166666666666663</v>
      </c>
      <c r="B75">
        <v>23</v>
      </c>
      <c r="C75">
        <v>21</v>
      </c>
      <c r="D75">
        <v>13</v>
      </c>
      <c r="E75">
        <v>12</v>
      </c>
      <c r="F75">
        <v>14</v>
      </c>
      <c r="G75">
        <v>6</v>
      </c>
      <c r="H75">
        <v>21</v>
      </c>
    </row>
    <row r="76" spans="1:8" x14ac:dyDescent="0.25">
      <c r="A76" s="49">
        <v>0.83333333333333337</v>
      </c>
      <c r="B76">
        <v>21</v>
      </c>
      <c r="C76">
        <v>22</v>
      </c>
      <c r="D76">
        <v>11</v>
      </c>
      <c r="E76">
        <v>13</v>
      </c>
      <c r="F76">
        <v>14</v>
      </c>
      <c r="G76">
        <v>6</v>
      </c>
      <c r="H76">
        <v>24</v>
      </c>
    </row>
    <row r="77" spans="1:8" x14ac:dyDescent="0.25">
      <c r="A77" s="49">
        <v>0.875</v>
      </c>
      <c r="B77">
        <v>28</v>
      </c>
      <c r="C77">
        <v>13</v>
      </c>
      <c r="D77">
        <v>11</v>
      </c>
      <c r="E77">
        <v>9</v>
      </c>
      <c r="F77">
        <v>18</v>
      </c>
      <c r="G77">
        <v>5</v>
      </c>
      <c r="H77">
        <v>23</v>
      </c>
    </row>
    <row r="78" spans="1:8" x14ac:dyDescent="0.25">
      <c r="A78" s="49">
        <v>0.91666666666666663</v>
      </c>
      <c r="B78">
        <v>23</v>
      </c>
      <c r="C78">
        <v>8</v>
      </c>
      <c r="D78">
        <v>7</v>
      </c>
      <c r="E78">
        <v>8</v>
      </c>
      <c r="F78">
        <v>14</v>
      </c>
      <c r="G78">
        <v>6</v>
      </c>
      <c r="H78">
        <v>14</v>
      </c>
    </row>
    <row r="79" spans="1:8" x14ac:dyDescent="0.25">
      <c r="A79" s="49">
        <v>0.95833333333333337</v>
      </c>
      <c r="B79">
        <v>20</v>
      </c>
      <c r="C79">
        <v>4</v>
      </c>
      <c r="D79">
        <v>7</v>
      </c>
      <c r="E79">
        <v>8</v>
      </c>
      <c r="F79">
        <v>10</v>
      </c>
      <c r="G79">
        <v>16</v>
      </c>
      <c r="H79">
        <v>18</v>
      </c>
    </row>
    <row r="80" spans="1:8" x14ac:dyDescent="0.25">
      <c r="A80" s="56" t="s">
        <v>77</v>
      </c>
      <c r="B80">
        <f t="shared" ref="B80:H80" si="2">AVERAGE(B56:B79)</f>
        <v>13.652173913043478</v>
      </c>
      <c r="C80">
        <f t="shared" si="2"/>
        <v>14.4</v>
      </c>
      <c r="D80">
        <f t="shared" si="2"/>
        <v>11.75</v>
      </c>
      <c r="E80">
        <f t="shared" si="2"/>
        <v>11.6</v>
      </c>
      <c r="F80">
        <f t="shared" si="2"/>
        <v>13.2</v>
      </c>
      <c r="G80">
        <f t="shared" si="2"/>
        <v>10.9</v>
      </c>
      <c r="H80">
        <f t="shared" si="2"/>
        <v>13.045454545454545</v>
      </c>
    </row>
    <row r="82" spans="1:10" x14ac:dyDescent="0.25">
      <c r="A82" t="s">
        <v>96</v>
      </c>
      <c r="I82" s="56" t="s">
        <v>77</v>
      </c>
      <c r="J82" s="25">
        <f>AVERAGE(B107:H107)</f>
        <v>13.024025974025973</v>
      </c>
    </row>
    <row r="83" spans="1:10" x14ac:dyDescent="0.25">
      <c r="A83" t="s">
        <v>109</v>
      </c>
      <c r="B83">
        <v>25</v>
      </c>
      <c r="H83">
        <v>11</v>
      </c>
    </row>
    <row r="84" spans="1:10" x14ac:dyDescent="0.25">
      <c r="A84" s="49">
        <v>4.1666666666666664E-2</v>
      </c>
      <c r="B84">
        <v>15</v>
      </c>
      <c r="H84">
        <v>5</v>
      </c>
    </row>
    <row r="85" spans="1:10" x14ac:dyDescent="0.25">
      <c r="A85" s="49">
        <v>8.3333333333333329E-2</v>
      </c>
    </row>
    <row r="86" spans="1:10" x14ac:dyDescent="0.25">
      <c r="A86" s="49">
        <v>0.125</v>
      </c>
    </row>
    <row r="87" spans="1:10" x14ac:dyDescent="0.25">
      <c r="A87" s="49">
        <v>0.16666666666666666</v>
      </c>
      <c r="B87">
        <v>8</v>
      </c>
      <c r="C87">
        <v>8</v>
      </c>
      <c r="D87">
        <v>4</v>
      </c>
      <c r="E87">
        <v>6</v>
      </c>
      <c r="F87">
        <v>5</v>
      </c>
      <c r="G87">
        <v>6</v>
      </c>
      <c r="H87">
        <v>5</v>
      </c>
    </row>
    <row r="88" spans="1:10" x14ac:dyDescent="0.25">
      <c r="A88" s="49">
        <v>0.20833333333333334</v>
      </c>
      <c r="B88">
        <v>5</v>
      </c>
      <c r="C88">
        <v>8</v>
      </c>
      <c r="D88">
        <v>5</v>
      </c>
      <c r="E88">
        <v>5</v>
      </c>
      <c r="F88">
        <v>8</v>
      </c>
      <c r="G88">
        <v>6</v>
      </c>
      <c r="H88">
        <v>4</v>
      </c>
    </row>
    <row r="89" spans="1:10" x14ac:dyDescent="0.25">
      <c r="A89" s="49">
        <v>0.25</v>
      </c>
      <c r="B89">
        <v>5</v>
      </c>
      <c r="C89">
        <v>13</v>
      </c>
      <c r="D89">
        <v>8</v>
      </c>
      <c r="E89">
        <v>5</v>
      </c>
      <c r="F89">
        <v>7</v>
      </c>
      <c r="G89">
        <v>9</v>
      </c>
      <c r="H89">
        <v>4</v>
      </c>
    </row>
    <row r="90" spans="1:10" x14ac:dyDescent="0.25">
      <c r="A90" s="49">
        <v>0.29166666666666669</v>
      </c>
      <c r="B90">
        <v>5</v>
      </c>
      <c r="C90">
        <v>11</v>
      </c>
      <c r="D90">
        <v>15</v>
      </c>
      <c r="E90">
        <v>8</v>
      </c>
      <c r="F90">
        <v>10</v>
      </c>
      <c r="G90">
        <v>10</v>
      </c>
      <c r="H90">
        <v>5</v>
      </c>
    </row>
    <row r="91" spans="1:10" x14ac:dyDescent="0.25">
      <c r="A91" s="49">
        <v>0.33333333333333331</v>
      </c>
      <c r="B91">
        <v>5</v>
      </c>
      <c r="C91">
        <v>16</v>
      </c>
      <c r="D91">
        <v>24</v>
      </c>
      <c r="E91">
        <v>9</v>
      </c>
      <c r="F91">
        <v>23</v>
      </c>
      <c r="G91">
        <v>13</v>
      </c>
      <c r="H91">
        <v>5</v>
      </c>
    </row>
    <row r="92" spans="1:10" x14ac:dyDescent="0.25">
      <c r="A92" s="49">
        <v>0.375</v>
      </c>
      <c r="B92">
        <v>5</v>
      </c>
      <c r="C92">
        <v>14</v>
      </c>
      <c r="D92">
        <v>11</v>
      </c>
      <c r="E92">
        <v>10</v>
      </c>
      <c r="F92">
        <v>14</v>
      </c>
      <c r="G92">
        <v>10</v>
      </c>
      <c r="H92">
        <v>6</v>
      </c>
    </row>
    <row r="93" spans="1:10" x14ac:dyDescent="0.25">
      <c r="A93" s="49">
        <v>0.41666666666666669</v>
      </c>
      <c r="B93">
        <v>15</v>
      </c>
      <c r="C93">
        <v>24</v>
      </c>
      <c r="D93">
        <v>14</v>
      </c>
      <c r="E93">
        <v>19</v>
      </c>
      <c r="F93">
        <v>13</v>
      </c>
      <c r="G93">
        <v>10</v>
      </c>
      <c r="H93">
        <v>10</v>
      </c>
    </row>
    <row r="94" spans="1:10" x14ac:dyDescent="0.25">
      <c r="A94" s="49">
        <v>0.45833333333333331</v>
      </c>
      <c r="B94">
        <v>19</v>
      </c>
      <c r="C94">
        <v>20</v>
      </c>
      <c r="D94">
        <v>20</v>
      </c>
      <c r="E94">
        <v>13</v>
      </c>
      <c r="F94">
        <v>16</v>
      </c>
      <c r="G94">
        <v>17</v>
      </c>
      <c r="H94">
        <v>13</v>
      </c>
    </row>
    <row r="95" spans="1:10" x14ac:dyDescent="0.25">
      <c r="A95" t="s">
        <v>78</v>
      </c>
      <c r="B95">
        <v>18</v>
      </c>
      <c r="C95">
        <v>30</v>
      </c>
      <c r="D95">
        <v>30</v>
      </c>
      <c r="E95">
        <v>24</v>
      </c>
      <c r="F95">
        <v>22</v>
      </c>
      <c r="G95">
        <v>15</v>
      </c>
      <c r="H95">
        <v>16</v>
      </c>
    </row>
    <row r="96" spans="1:10" x14ac:dyDescent="0.25">
      <c r="A96" s="49">
        <v>0.54166666666666663</v>
      </c>
      <c r="B96">
        <v>20</v>
      </c>
      <c r="C96">
        <v>34</v>
      </c>
      <c r="D96">
        <v>25</v>
      </c>
      <c r="E96">
        <v>14</v>
      </c>
      <c r="F96">
        <v>23</v>
      </c>
      <c r="G96">
        <v>13</v>
      </c>
      <c r="H96">
        <v>18</v>
      </c>
    </row>
    <row r="97" spans="1:10" x14ac:dyDescent="0.25">
      <c r="A97" s="49">
        <v>0.58333333333333337</v>
      </c>
      <c r="B97">
        <v>25</v>
      </c>
      <c r="C97">
        <v>21</v>
      </c>
      <c r="D97">
        <v>24</v>
      </c>
      <c r="E97">
        <v>15</v>
      </c>
      <c r="F97">
        <v>13</v>
      </c>
      <c r="G97">
        <v>12</v>
      </c>
      <c r="H97">
        <v>14</v>
      </c>
    </row>
    <row r="98" spans="1:10" x14ac:dyDescent="0.25">
      <c r="A98" s="49">
        <v>0.625</v>
      </c>
      <c r="B98">
        <v>23</v>
      </c>
      <c r="C98">
        <v>24</v>
      </c>
      <c r="D98">
        <v>15</v>
      </c>
      <c r="E98">
        <v>18</v>
      </c>
      <c r="F98">
        <v>11</v>
      </c>
      <c r="G98">
        <v>8</v>
      </c>
      <c r="H98">
        <v>10</v>
      </c>
    </row>
    <row r="99" spans="1:10" x14ac:dyDescent="0.25">
      <c r="A99" s="49">
        <v>0.66666666666666663</v>
      </c>
      <c r="B99">
        <v>19</v>
      </c>
      <c r="C99">
        <v>16</v>
      </c>
      <c r="D99">
        <v>15</v>
      </c>
      <c r="E99">
        <v>15</v>
      </c>
      <c r="F99">
        <v>9</v>
      </c>
      <c r="G99">
        <v>6</v>
      </c>
      <c r="H99">
        <v>11</v>
      </c>
    </row>
    <row r="100" spans="1:10" x14ac:dyDescent="0.25">
      <c r="A100" s="49">
        <v>0.70833333333333337</v>
      </c>
      <c r="B100">
        <v>23</v>
      </c>
      <c r="C100">
        <v>19</v>
      </c>
      <c r="D100">
        <v>11</v>
      </c>
      <c r="E100">
        <v>15</v>
      </c>
      <c r="F100">
        <v>8</v>
      </c>
      <c r="G100">
        <v>7</v>
      </c>
      <c r="H100">
        <v>6</v>
      </c>
    </row>
    <row r="101" spans="1:10" x14ac:dyDescent="0.25">
      <c r="A101" s="49">
        <v>0.75</v>
      </c>
      <c r="B101">
        <v>24</v>
      </c>
      <c r="C101">
        <v>15</v>
      </c>
      <c r="D101">
        <v>10</v>
      </c>
      <c r="E101">
        <v>13</v>
      </c>
      <c r="F101">
        <v>8</v>
      </c>
      <c r="G101">
        <v>11</v>
      </c>
      <c r="H101">
        <v>10</v>
      </c>
    </row>
    <row r="102" spans="1:10" x14ac:dyDescent="0.25">
      <c r="A102" s="49">
        <v>0.79166666666666663</v>
      </c>
      <c r="B102">
        <v>25</v>
      </c>
      <c r="C102">
        <v>14</v>
      </c>
      <c r="D102">
        <v>13</v>
      </c>
      <c r="E102">
        <v>14</v>
      </c>
      <c r="F102">
        <v>7</v>
      </c>
      <c r="G102">
        <v>13</v>
      </c>
      <c r="H102">
        <v>6</v>
      </c>
    </row>
    <row r="103" spans="1:10" x14ac:dyDescent="0.25">
      <c r="A103" s="49">
        <v>0.83333333333333337</v>
      </c>
      <c r="B103">
        <v>23</v>
      </c>
      <c r="C103">
        <v>14</v>
      </c>
      <c r="D103">
        <v>11</v>
      </c>
      <c r="E103">
        <v>10</v>
      </c>
      <c r="F103">
        <v>8</v>
      </c>
      <c r="G103">
        <v>8</v>
      </c>
      <c r="H103">
        <v>9</v>
      </c>
    </row>
    <row r="104" spans="1:10" x14ac:dyDescent="0.25">
      <c r="A104" s="49">
        <v>0.875</v>
      </c>
      <c r="B104">
        <v>19</v>
      </c>
      <c r="C104">
        <v>20</v>
      </c>
      <c r="D104">
        <v>8</v>
      </c>
      <c r="E104">
        <v>9</v>
      </c>
      <c r="F104">
        <v>8</v>
      </c>
      <c r="G104">
        <v>7</v>
      </c>
      <c r="H104">
        <v>14</v>
      </c>
    </row>
    <row r="105" spans="1:10" x14ac:dyDescent="0.25">
      <c r="A105" s="49">
        <v>0.91666666666666663</v>
      </c>
      <c r="B105">
        <v>18</v>
      </c>
      <c r="C105">
        <v>11</v>
      </c>
      <c r="D105">
        <v>9</v>
      </c>
      <c r="E105">
        <v>13</v>
      </c>
      <c r="F105">
        <v>10</v>
      </c>
      <c r="G105">
        <v>7</v>
      </c>
      <c r="H105">
        <v>11</v>
      </c>
    </row>
    <row r="106" spans="1:10" x14ac:dyDescent="0.25">
      <c r="A106" s="49">
        <v>0.95833333333333337</v>
      </c>
      <c r="B106">
        <v>21</v>
      </c>
      <c r="C106">
        <v>9</v>
      </c>
      <c r="D106">
        <v>6</v>
      </c>
      <c r="E106">
        <v>11</v>
      </c>
      <c r="F106">
        <v>9</v>
      </c>
      <c r="G106">
        <v>12</v>
      </c>
      <c r="H106">
        <v>21</v>
      </c>
    </row>
    <row r="107" spans="1:10" x14ac:dyDescent="0.25">
      <c r="A107" s="56" t="s">
        <v>77</v>
      </c>
      <c r="B107">
        <f t="shared" ref="B107:H107" si="3">AVERAGE(B83:B106)</f>
        <v>16.59090909090909</v>
      </c>
      <c r="C107">
        <f t="shared" si="3"/>
        <v>17.05</v>
      </c>
      <c r="D107">
        <f t="shared" si="3"/>
        <v>13.9</v>
      </c>
      <c r="E107">
        <f t="shared" si="3"/>
        <v>12.3</v>
      </c>
      <c r="F107">
        <f t="shared" si="3"/>
        <v>11.6</v>
      </c>
      <c r="G107">
        <f t="shared" si="3"/>
        <v>10</v>
      </c>
      <c r="H107">
        <f t="shared" si="3"/>
        <v>9.7272727272727266</v>
      </c>
    </row>
    <row r="109" spans="1:10" x14ac:dyDescent="0.25">
      <c r="A109" t="s">
        <v>94</v>
      </c>
      <c r="I109" s="56" t="s">
        <v>77</v>
      </c>
      <c r="J109" s="25">
        <f>AVERAGE(B134:H134)</f>
        <v>11.085714285714285</v>
      </c>
    </row>
    <row r="110" spans="1:10" x14ac:dyDescent="0.25">
      <c r="A110" t="s">
        <v>109</v>
      </c>
      <c r="B110">
        <v>19</v>
      </c>
      <c r="H110">
        <v>10</v>
      </c>
    </row>
    <row r="111" spans="1:10" x14ac:dyDescent="0.25">
      <c r="A111" s="49">
        <v>4.1666666666666664E-2</v>
      </c>
      <c r="B111">
        <v>19</v>
      </c>
      <c r="H111">
        <v>8</v>
      </c>
    </row>
    <row r="112" spans="1:10" x14ac:dyDescent="0.25">
      <c r="A112" s="49">
        <v>8.3333333333333329E-2</v>
      </c>
    </row>
    <row r="113" spans="1:8" x14ac:dyDescent="0.25">
      <c r="A113" s="49">
        <v>0.125</v>
      </c>
    </row>
    <row r="114" spans="1:8" x14ac:dyDescent="0.25">
      <c r="A114" s="49">
        <v>0.16666666666666666</v>
      </c>
      <c r="B114">
        <v>8</v>
      </c>
      <c r="C114">
        <v>7</v>
      </c>
      <c r="D114">
        <v>5</v>
      </c>
      <c r="E114">
        <v>6</v>
      </c>
      <c r="F114">
        <v>5</v>
      </c>
      <c r="G114">
        <v>6</v>
      </c>
      <c r="H114">
        <v>5</v>
      </c>
    </row>
    <row r="115" spans="1:8" x14ac:dyDescent="0.25">
      <c r="A115" s="49">
        <v>0.20833333333333334</v>
      </c>
      <c r="B115">
        <v>5</v>
      </c>
      <c r="C115">
        <v>8</v>
      </c>
      <c r="D115">
        <v>7</v>
      </c>
      <c r="E115">
        <v>5</v>
      </c>
      <c r="F115">
        <v>5</v>
      </c>
      <c r="G115">
        <v>5</v>
      </c>
      <c r="H115">
        <v>5</v>
      </c>
    </row>
    <row r="116" spans="1:8" x14ac:dyDescent="0.25">
      <c r="A116" s="49">
        <v>0.25</v>
      </c>
      <c r="B116">
        <v>5</v>
      </c>
      <c r="C116">
        <v>7</v>
      </c>
      <c r="D116">
        <v>5</v>
      </c>
      <c r="E116">
        <v>5</v>
      </c>
      <c r="F116">
        <v>6</v>
      </c>
      <c r="G116">
        <v>6</v>
      </c>
      <c r="H116">
        <v>5</v>
      </c>
    </row>
    <row r="117" spans="1:8" x14ac:dyDescent="0.25">
      <c r="A117" s="49">
        <v>0.29166666666666669</v>
      </c>
      <c r="B117">
        <v>5</v>
      </c>
      <c r="C117">
        <v>7</v>
      </c>
      <c r="D117">
        <v>5</v>
      </c>
      <c r="E117">
        <v>4</v>
      </c>
      <c r="F117">
        <v>6</v>
      </c>
      <c r="G117">
        <v>4</v>
      </c>
      <c r="H117">
        <v>5</v>
      </c>
    </row>
    <row r="118" spans="1:8" x14ac:dyDescent="0.25">
      <c r="A118" s="49">
        <v>0.33333333333333331</v>
      </c>
      <c r="B118">
        <v>7</v>
      </c>
      <c r="C118">
        <v>11</v>
      </c>
      <c r="D118">
        <v>6</v>
      </c>
      <c r="E118">
        <v>6</v>
      </c>
      <c r="F118">
        <v>13</v>
      </c>
      <c r="G118">
        <v>14</v>
      </c>
      <c r="H118">
        <v>5</v>
      </c>
    </row>
    <row r="119" spans="1:8" x14ac:dyDescent="0.25">
      <c r="A119" s="49">
        <v>0.375</v>
      </c>
      <c r="B119">
        <v>6</v>
      </c>
      <c r="C119">
        <v>9</v>
      </c>
      <c r="D119">
        <v>8</v>
      </c>
      <c r="E119">
        <v>7</v>
      </c>
      <c r="F119">
        <v>5</v>
      </c>
      <c r="G119">
        <v>8</v>
      </c>
      <c r="H119">
        <v>8</v>
      </c>
    </row>
    <row r="120" spans="1:8" x14ac:dyDescent="0.25">
      <c r="A120" s="49">
        <v>0.41666666666666669</v>
      </c>
      <c r="B120">
        <v>8</v>
      </c>
      <c r="C120">
        <v>7</v>
      </c>
      <c r="D120">
        <v>6</v>
      </c>
      <c r="E120">
        <v>6</v>
      </c>
      <c r="F120">
        <v>8</v>
      </c>
      <c r="G120">
        <v>9</v>
      </c>
      <c r="H120">
        <v>7</v>
      </c>
    </row>
    <row r="121" spans="1:8" x14ac:dyDescent="0.25">
      <c r="A121" s="49">
        <v>0.45833333333333331</v>
      </c>
      <c r="B121">
        <v>17</v>
      </c>
      <c r="C121">
        <v>11</v>
      </c>
      <c r="D121">
        <v>11</v>
      </c>
      <c r="E121">
        <v>8</v>
      </c>
      <c r="F121">
        <v>9</v>
      </c>
      <c r="G121">
        <v>5</v>
      </c>
      <c r="H121">
        <v>12</v>
      </c>
    </row>
    <row r="122" spans="1:8" x14ac:dyDescent="0.25">
      <c r="A122" t="s">
        <v>78</v>
      </c>
      <c r="B122">
        <v>16</v>
      </c>
      <c r="C122">
        <v>9</v>
      </c>
      <c r="D122">
        <v>6</v>
      </c>
      <c r="E122">
        <v>6</v>
      </c>
      <c r="F122">
        <v>10</v>
      </c>
      <c r="G122">
        <v>11</v>
      </c>
      <c r="H122">
        <v>17</v>
      </c>
    </row>
    <row r="123" spans="1:8" x14ac:dyDescent="0.25">
      <c r="A123" s="49">
        <v>0.54166666666666663</v>
      </c>
      <c r="B123">
        <v>11</v>
      </c>
      <c r="C123">
        <v>13</v>
      </c>
      <c r="D123">
        <v>14</v>
      </c>
      <c r="E123">
        <v>5</v>
      </c>
      <c r="F123">
        <v>8</v>
      </c>
      <c r="G123">
        <v>10</v>
      </c>
      <c r="H123">
        <v>16</v>
      </c>
    </row>
    <row r="124" spans="1:8" x14ac:dyDescent="0.25">
      <c r="A124" s="49">
        <v>0.58333333333333337</v>
      </c>
      <c r="B124">
        <v>18</v>
      </c>
      <c r="C124">
        <v>16</v>
      </c>
      <c r="D124">
        <v>25</v>
      </c>
      <c r="E124">
        <v>9</v>
      </c>
      <c r="F124">
        <v>14</v>
      </c>
      <c r="G124">
        <v>9</v>
      </c>
      <c r="H124">
        <v>20</v>
      </c>
    </row>
    <row r="125" spans="1:8" x14ac:dyDescent="0.25">
      <c r="A125" s="49">
        <v>0.625</v>
      </c>
      <c r="B125">
        <v>25</v>
      </c>
      <c r="C125">
        <v>21</v>
      </c>
      <c r="D125">
        <v>19</v>
      </c>
      <c r="E125">
        <v>9</v>
      </c>
      <c r="F125">
        <v>14</v>
      </c>
      <c r="G125">
        <v>10</v>
      </c>
      <c r="H125">
        <v>15</v>
      </c>
    </row>
    <row r="126" spans="1:8" x14ac:dyDescent="0.25">
      <c r="A126" s="49">
        <v>0.66666666666666663</v>
      </c>
      <c r="B126">
        <v>25</v>
      </c>
      <c r="C126">
        <v>19</v>
      </c>
      <c r="D126">
        <v>19</v>
      </c>
      <c r="E126">
        <v>10</v>
      </c>
      <c r="F126">
        <v>13</v>
      </c>
      <c r="G126">
        <v>6</v>
      </c>
      <c r="H126">
        <v>16</v>
      </c>
    </row>
    <row r="127" spans="1:8" x14ac:dyDescent="0.25">
      <c r="A127" s="49">
        <v>0.70833333333333337</v>
      </c>
      <c r="B127">
        <v>23</v>
      </c>
      <c r="C127">
        <v>20</v>
      </c>
      <c r="D127">
        <v>10</v>
      </c>
      <c r="E127">
        <v>9</v>
      </c>
      <c r="F127">
        <v>11</v>
      </c>
      <c r="G127">
        <v>6</v>
      </c>
      <c r="H127">
        <v>11</v>
      </c>
    </row>
    <row r="128" spans="1:8" x14ac:dyDescent="0.25">
      <c r="A128" s="49">
        <v>0.75</v>
      </c>
      <c r="B128">
        <v>23</v>
      </c>
      <c r="C128">
        <v>23</v>
      </c>
      <c r="D128">
        <v>14</v>
      </c>
      <c r="E128">
        <v>10</v>
      </c>
      <c r="F128">
        <v>11</v>
      </c>
      <c r="G128">
        <v>6</v>
      </c>
      <c r="H128">
        <v>14</v>
      </c>
    </row>
    <row r="129" spans="1:10" x14ac:dyDescent="0.25">
      <c r="A129" s="49">
        <v>0.79166666666666663</v>
      </c>
      <c r="B129">
        <v>22</v>
      </c>
      <c r="C129">
        <v>21</v>
      </c>
      <c r="D129">
        <v>10</v>
      </c>
      <c r="E129">
        <v>8</v>
      </c>
      <c r="F129">
        <v>14</v>
      </c>
      <c r="G129">
        <v>5</v>
      </c>
      <c r="H129">
        <v>10</v>
      </c>
    </row>
    <row r="130" spans="1:10" x14ac:dyDescent="0.25">
      <c r="A130" s="49">
        <v>0.83333333333333337</v>
      </c>
      <c r="B130">
        <v>28</v>
      </c>
      <c r="C130">
        <v>23</v>
      </c>
      <c r="D130">
        <v>11</v>
      </c>
      <c r="E130">
        <v>8</v>
      </c>
      <c r="F130">
        <v>14</v>
      </c>
      <c r="G130">
        <v>5</v>
      </c>
      <c r="H130">
        <v>9</v>
      </c>
    </row>
    <row r="131" spans="1:10" x14ac:dyDescent="0.25">
      <c r="A131" s="49">
        <v>0.875</v>
      </c>
      <c r="B131">
        <v>27</v>
      </c>
      <c r="C131">
        <v>24</v>
      </c>
      <c r="D131">
        <v>10</v>
      </c>
      <c r="E131">
        <v>8</v>
      </c>
      <c r="F131">
        <v>13</v>
      </c>
      <c r="G131">
        <v>5</v>
      </c>
      <c r="H131">
        <v>13</v>
      </c>
    </row>
    <row r="132" spans="1:10" x14ac:dyDescent="0.25">
      <c r="A132" s="49">
        <v>0.91666666666666663</v>
      </c>
      <c r="B132">
        <v>28</v>
      </c>
      <c r="C132">
        <v>25</v>
      </c>
      <c r="D132">
        <v>11</v>
      </c>
      <c r="E132">
        <v>5</v>
      </c>
      <c r="F132">
        <v>10</v>
      </c>
      <c r="G132">
        <v>8</v>
      </c>
      <c r="H132">
        <v>12</v>
      </c>
    </row>
    <row r="133" spans="1:10" x14ac:dyDescent="0.25">
      <c r="A133" s="49">
        <v>0.95833333333333337</v>
      </c>
      <c r="B133">
        <v>30</v>
      </c>
      <c r="C133">
        <v>11</v>
      </c>
      <c r="D133">
        <v>10</v>
      </c>
      <c r="E133">
        <v>9</v>
      </c>
      <c r="F133">
        <v>5</v>
      </c>
      <c r="G133">
        <v>13</v>
      </c>
      <c r="H133">
        <v>18</v>
      </c>
    </row>
    <row r="134" spans="1:10" x14ac:dyDescent="0.25">
      <c r="A134" s="56" t="s">
        <v>77</v>
      </c>
      <c r="B134">
        <f t="shared" ref="B134:H134" si="4">AVERAGE(B110:B133)</f>
        <v>17.045454545454547</v>
      </c>
      <c r="C134">
        <f t="shared" si="4"/>
        <v>14.6</v>
      </c>
      <c r="D134">
        <f t="shared" si="4"/>
        <v>10.6</v>
      </c>
      <c r="E134">
        <f t="shared" si="4"/>
        <v>7.15</v>
      </c>
      <c r="F134">
        <f t="shared" si="4"/>
        <v>9.6999999999999993</v>
      </c>
      <c r="G134">
        <f t="shared" si="4"/>
        <v>7.55</v>
      </c>
      <c r="H134">
        <f t="shared" si="4"/>
        <v>10.954545454545455</v>
      </c>
    </row>
    <row r="136" spans="1:10" x14ac:dyDescent="0.25">
      <c r="A136" t="s">
        <v>92</v>
      </c>
      <c r="I136" s="56" t="s">
        <v>77</v>
      </c>
      <c r="J136" s="25">
        <f>AVERAGE(B161:H161)</f>
        <v>10.026623376623377</v>
      </c>
    </row>
    <row r="137" spans="1:10" x14ac:dyDescent="0.25">
      <c r="A137" t="s">
        <v>109</v>
      </c>
      <c r="B137">
        <v>29</v>
      </c>
      <c r="H137">
        <v>14</v>
      </c>
    </row>
    <row r="138" spans="1:10" x14ac:dyDescent="0.25">
      <c r="A138" s="49">
        <v>4.1666666666666664E-2</v>
      </c>
      <c r="B138">
        <v>20</v>
      </c>
      <c r="H138">
        <v>11</v>
      </c>
    </row>
    <row r="139" spans="1:10" x14ac:dyDescent="0.25">
      <c r="A139" s="49">
        <v>8.3333333333333329E-2</v>
      </c>
    </row>
    <row r="140" spans="1:10" x14ac:dyDescent="0.25">
      <c r="A140" s="49">
        <v>0.125</v>
      </c>
    </row>
    <row r="141" spans="1:10" x14ac:dyDescent="0.25">
      <c r="A141" s="49">
        <v>0.16666666666666666</v>
      </c>
      <c r="B141">
        <v>6</v>
      </c>
      <c r="C141">
        <v>10</v>
      </c>
      <c r="D141">
        <v>7</v>
      </c>
      <c r="E141">
        <v>7</v>
      </c>
      <c r="F141">
        <v>8</v>
      </c>
      <c r="G141">
        <v>5</v>
      </c>
      <c r="H141">
        <v>8</v>
      </c>
    </row>
    <row r="142" spans="1:10" x14ac:dyDescent="0.25">
      <c r="A142" s="49">
        <v>0.20833333333333334</v>
      </c>
      <c r="B142">
        <v>5</v>
      </c>
      <c r="C142">
        <v>10</v>
      </c>
      <c r="D142">
        <v>5</v>
      </c>
      <c r="E142">
        <v>8</v>
      </c>
      <c r="F142">
        <v>5</v>
      </c>
      <c r="G142">
        <v>5</v>
      </c>
      <c r="H142">
        <v>5</v>
      </c>
    </row>
    <row r="143" spans="1:10" x14ac:dyDescent="0.25">
      <c r="A143" s="49">
        <v>0.25</v>
      </c>
      <c r="B143">
        <v>5</v>
      </c>
      <c r="C143">
        <v>8</v>
      </c>
      <c r="D143">
        <v>6</v>
      </c>
      <c r="E143">
        <v>7</v>
      </c>
      <c r="F143">
        <v>5</v>
      </c>
      <c r="G143">
        <v>5</v>
      </c>
      <c r="H143">
        <v>5</v>
      </c>
    </row>
    <row r="144" spans="1:10" x14ac:dyDescent="0.25">
      <c r="A144" s="49">
        <v>0.29166666666666669</v>
      </c>
      <c r="B144">
        <v>5</v>
      </c>
      <c r="C144">
        <v>6</v>
      </c>
      <c r="D144">
        <v>7</v>
      </c>
      <c r="E144">
        <v>8</v>
      </c>
      <c r="F144">
        <v>5</v>
      </c>
      <c r="G144">
        <v>8</v>
      </c>
      <c r="H144">
        <v>5</v>
      </c>
    </row>
    <row r="145" spans="1:8" x14ac:dyDescent="0.25">
      <c r="A145" s="49">
        <v>0.33333333333333331</v>
      </c>
      <c r="B145">
        <v>5</v>
      </c>
      <c r="C145">
        <v>11</v>
      </c>
      <c r="D145">
        <v>13</v>
      </c>
      <c r="E145">
        <v>15</v>
      </c>
      <c r="F145">
        <v>13</v>
      </c>
      <c r="G145">
        <v>6</v>
      </c>
      <c r="H145">
        <v>5</v>
      </c>
    </row>
    <row r="146" spans="1:8" x14ac:dyDescent="0.25">
      <c r="A146" s="49">
        <v>0.375</v>
      </c>
      <c r="B146">
        <v>5</v>
      </c>
      <c r="C146">
        <v>9</v>
      </c>
      <c r="D146">
        <v>8</v>
      </c>
      <c r="E146">
        <v>8</v>
      </c>
      <c r="F146">
        <v>16</v>
      </c>
      <c r="G146">
        <v>6</v>
      </c>
      <c r="H146">
        <v>5</v>
      </c>
    </row>
    <row r="147" spans="1:8" x14ac:dyDescent="0.25">
      <c r="A147" s="49">
        <v>0.41666666666666669</v>
      </c>
      <c r="B147">
        <v>5</v>
      </c>
      <c r="C147">
        <v>9</v>
      </c>
      <c r="D147">
        <v>8</v>
      </c>
      <c r="E147">
        <v>7</v>
      </c>
      <c r="F147">
        <v>8</v>
      </c>
      <c r="G147">
        <v>6</v>
      </c>
      <c r="H147">
        <v>9</v>
      </c>
    </row>
    <row r="148" spans="1:8" x14ac:dyDescent="0.25">
      <c r="A148" s="49">
        <v>0.45833333333333331</v>
      </c>
      <c r="B148">
        <v>9</v>
      </c>
      <c r="C148">
        <v>10</v>
      </c>
      <c r="D148">
        <v>11</v>
      </c>
      <c r="E148">
        <v>9</v>
      </c>
      <c r="F148">
        <v>9</v>
      </c>
      <c r="G148">
        <v>6</v>
      </c>
      <c r="H148">
        <v>10</v>
      </c>
    </row>
    <row r="149" spans="1:8" x14ac:dyDescent="0.25">
      <c r="A149" t="s">
        <v>78</v>
      </c>
      <c r="B149">
        <v>10</v>
      </c>
      <c r="C149">
        <v>11</v>
      </c>
      <c r="D149">
        <v>23</v>
      </c>
      <c r="E149">
        <v>7</v>
      </c>
      <c r="F149">
        <v>8</v>
      </c>
      <c r="G149">
        <v>6</v>
      </c>
      <c r="H149">
        <v>15</v>
      </c>
    </row>
    <row r="150" spans="1:8" x14ac:dyDescent="0.25">
      <c r="A150" s="49">
        <v>0.54166666666666663</v>
      </c>
      <c r="B150">
        <v>11</v>
      </c>
      <c r="C150">
        <v>15</v>
      </c>
      <c r="D150">
        <v>11</v>
      </c>
      <c r="E150">
        <v>13</v>
      </c>
      <c r="F150">
        <v>9</v>
      </c>
      <c r="G150">
        <v>11</v>
      </c>
      <c r="H150">
        <v>13</v>
      </c>
    </row>
    <row r="151" spans="1:8" x14ac:dyDescent="0.25">
      <c r="A151" s="49">
        <v>0.58333333333333337</v>
      </c>
      <c r="B151">
        <v>15</v>
      </c>
      <c r="C151">
        <v>16</v>
      </c>
      <c r="D151">
        <v>9</v>
      </c>
      <c r="E151">
        <v>6</v>
      </c>
      <c r="F151">
        <v>5</v>
      </c>
      <c r="G151">
        <v>11</v>
      </c>
      <c r="H151">
        <v>9</v>
      </c>
    </row>
    <row r="152" spans="1:8" x14ac:dyDescent="0.25">
      <c r="A152" s="49">
        <v>0.625</v>
      </c>
      <c r="B152">
        <v>20</v>
      </c>
      <c r="C152">
        <v>15</v>
      </c>
      <c r="D152">
        <v>14</v>
      </c>
      <c r="E152">
        <v>9</v>
      </c>
      <c r="F152">
        <v>10</v>
      </c>
      <c r="G152">
        <v>9</v>
      </c>
      <c r="H152">
        <v>16</v>
      </c>
    </row>
    <row r="153" spans="1:8" x14ac:dyDescent="0.25">
      <c r="A153" s="49">
        <v>0.66666666666666663</v>
      </c>
      <c r="B153">
        <v>14</v>
      </c>
      <c r="C153">
        <v>10</v>
      </c>
      <c r="D153">
        <v>10</v>
      </c>
      <c r="E153">
        <v>6</v>
      </c>
      <c r="F153">
        <v>9</v>
      </c>
      <c r="G153">
        <v>6</v>
      </c>
      <c r="H153">
        <v>13</v>
      </c>
    </row>
    <row r="154" spans="1:8" x14ac:dyDescent="0.25">
      <c r="A154" s="49">
        <v>0.70833333333333337</v>
      </c>
      <c r="B154">
        <v>16</v>
      </c>
      <c r="C154">
        <v>9</v>
      </c>
      <c r="D154">
        <v>12</v>
      </c>
      <c r="E154">
        <v>9</v>
      </c>
      <c r="F154">
        <v>9</v>
      </c>
      <c r="G154">
        <v>6</v>
      </c>
      <c r="H154">
        <v>12</v>
      </c>
    </row>
    <row r="155" spans="1:8" x14ac:dyDescent="0.25">
      <c r="A155" s="49">
        <v>0.75</v>
      </c>
      <c r="B155">
        <v>16</v>
      </c>
      <c r="C155">
        <v>14</v>
      </c>
      <c r="D155">
        <v>12</v>
      </c>
      <c r="E155">
        <v>10</v>
      </c>
      <c r="F155">
        <v>9</v>
      </c>
      <c r="G155">
        <v>6</v>
      </c>
      <c r="H155">
        <v>11</v>
      </c>
    </row>
    <row r="156" spans="1:8" x14ac:dyDescent="0.25">
      <c r="A156" s="49">
        <v>0.79166666666666663</v>
      </c>
      <c r="B156">
        <v>16</v>
      </c>
      <c r="C156">
        <v>14</v>
      </c>
      <c r="D156">
        <v>11</v>
      </c>
      <c r="E156">
        <v>9</v>
      </c>
      <c r="F156">
        <v>8</v>
      </c>
      <c r="G156">
        <v>6</v>
      </c>
      <c r="H156">
        <v>14</v>
      </c>
    </row>
    <row r="157" spans="1:8" x14ac:dyDescent="0.25">
      <c r="A157" s="49">
        <v>0.83333333333333337</v>
      </c>
      <c r="B157">
        <v>18</v>
      </c>
      <c r="C157">
        <v>14</v>
      </c>
      <c r="D157">
        <v>14</v>
      </c>
      <c r="E157">
        <v>10</v>
      </c>
      <c r="F157">
        <v>9</v>
      </c>
      <c r="G157">
        <v>5</v>
      </c>
      <c r="H157">
        <v>11</v>
      </c>
    </row>
    <row r="158" spans="1:8" x14ac:dyDescent="0.25">
      <c r="A158" s="49">
        <v>0.875</v>
      </c>
      <c r="B158">
        <v>18</v>
      </c>
      <c r="C158">
        <v>13</v>
      </c>
      <c r="D158">
        <v>10</v>
      </c>
      <c r="E158">
        <v>16</v>
      </c>
      <c r="F158">
        <v>8</v>
      </c>
      <c r="G158">
        <v>5</v>
      </c>
      <c r="H158">
        <v>10</v>
      </c>
    </row>
    <row r="159" spans="1:8" x14ac:dyDescent="0.25">
      <c r="A159" s="49">
        <v>0.91666666666666663</v>
      </c>
      <c r="B159">
        <v>20</v>
      </c>
      <c r="C159">
        <v>14</v>
      </c>
      <c r="D159">
        <v>8</v>
      </c>
      <c r="E159">
        <v>9</v>
      </c>
      <c r="F159">
        <v>8</v>
      </c>
      <c r="G159">
        <v>6</v>
      </c>
      <c r="H159">
        <v>13</v>
      </c>
    </row>
    <row r="160" spans="1:8" x14ac:dyDescent="0.25">
      <c r="A160" s="49">
        <v>0.95833333333333337</v>
      </c>
      <c r="B160">
        <v>25</v>
      </c>
      <c r="C160">
        <v>8</v>
      </c>
      <c r="D160">
        <v>7</v>
      </c>
      <c r="E160">
        <v>11</v>
      </c>
      <c r="F160">
        <v>5</v>
      </c>
      <c r="G160">
        <v>15</v>
      </c>
      <c r="H160">
        <v>24</v>
      </c>
    </row>
    <row r="161" spans="1:10" x14ac:dyDescent="0.25">
      <c r="A161" s="56" t="s">
        <v>77</v>
      </c>
      <c r="B161">
        <f t="shared" ref="B161:H161" si="5">AVERAGE(B137:B160)</f>
        <v>13.318181818181818</v>
      </c>
      <c r="C161">
        <f t="shared" si="5"/>
        <v>11.3</v>
      </c>
      <c r="D161">
        <f t="shared" si="5"/>
        <v>10.3</v>
      </c>
      <c r="E161">
        <f t="shared" si="5"/>
        <v>9.1999999999999993</v>
      </c>
      <c r="F161">
        <f t="shared" si="5"/>
        <v>8.3000000000000007</v>
      </c>
      <c r="G161">
        <f t="shared" si="5"/>
        <v>6.95</v>
      </c>
      <c r="H161">
        <f t="shared" si="5"/>
        <v>10.818181818181818</v>
      </c>
    </row>
    <row r="163" spans="1:10" x14ac:dyDescent="0.25">
      <c r="A163" t="s">
        <v>90</v>
      </c>
      <c r="I163" s="56" t="s">
        <v>77</v>
      </c>
      <c r="J163" s="25">
        <f>AVERAGE(B188:H188)</f>
        <v>6.8662337662337665</v>
      </c>
    </row>
    <row r="164" spans="1:10" x14ac:dyDescent="0.25">
      <c r="A164" t="s">
        <v>109</v>
      </c>
      <c r="B164">
        <v>10</v>
      </c>
      <c r="H164">
        <v>5</v>
      </c>
    </row>
    <row r="165" spans="1:10" x14ac:dyDescent="0.25">
      <c r="A165" s="49">
        <v>4.1666666666666664E-2</v>
      </c>
      <c r="B165">
        <v>9</v>
      </c>
      <c r="H165">
        <v>5</v>
      </c>
    </row>
    <row r="166" spans="1:10" x14ac:dyDescent="0.25">
      <c r="A166" s="49">
        <v>8.3333333333333329E-2</v>
      </c>
    </row>
    <row r="167" spans="1:10" x14ac:dyDescent="0.25">
      <c r="A167" s="49">
        <v>0.125</v>
      </c>
    </row>
    <row r="168" spans="1:10" x14ac:dyDescent="0.25">
      <c r="A168" s="49">
        <v>0.16666666666666666</v>
      </c>
      <c r="B168">
        <v>5</v>
      </c>
      <c r="C168">
        <v>6</v>
      </c>
      <c r="D168">
        <v>5</v>
      </c>
      <c r="E168">
        <v>5</v>
      </c>
      <c r="F168">
        <v>5</v>
      </c>
      <c r="G168">
        <v>5</v>
      </c>
      <c r="H168">
        <v>5</v>
      </c>
    </row>
    <row r="169" spans="1:10" x14ac:dyDescent="0.25">
      <c r="A169" s="49">
        <v>0.20833333333333334</v>
      </c>
      <c r="B169">
        <v>5</v>
      </c>
      <c r="C169">
        <v>5</v>
      </c>
      <c r="D169">
        <v>5</v>
      </c>
      <c r="E169">
        <v>5</v>
      </c>
      <c r="F169">
        <v>5</v>
      </c>
      <c r="G169">
        <v>5</v>
      </c>
      <c r="H169">
        <v>5</v>
      </c>
    </row>
    <row r="170" spans="1:10" x14ac:dyDescent="0.25">
      <c r="A170" s="49">
        <v>0.25</v>
      </c>
      <c r="B170">
        <v>5</v>
      </c>
      <c r="C170">
        <v>5</v>
      </c>
      <c r="D170">
        <v>5</v>
      </c>
      <c r="E170">
        <v>5</v>
      </c>
      <c r="F170">
        <v>5</v>
      </c>
      <c r="G170">
        <v>5</v>
      </c>
      <c r="H170">
        <v>5</v>
      </c>
    </row>
    <row r="171" spans="1:10" x14ac:dyDescent="0.25">
      <c r="A171" s="49">
        <v>0.29166666666666669</v>
      </c>
      <c r="B171">
        <v>5</v>
      </c>
      <c r="C171">
        <v>5</v>
      </c>
      <c r="D171">
        <v>5</v>
      </c>
      <c r="E171">
        <v>4</v>
      </c>
      <c r="F171">
        <v>4</v>
      </c>
      <c r="G171">
        <v>4</v>
      </c>
      <c r="H171">
        <v>5</v>
      </c>
    </row>
    <row r="172" spans="1:10" x14ac:dyDescent="0.25">
      <c r="A172" s="49">
        <v>0.33333333333333331</v>
      </c>
      <c r="B172">
        <v>5</v>
      </c>
      <c r="C172">
        <v>5</v>
      </c>
      <c r="D172">
        <v>5</v>
      </c>
      <c r="E172">
        <v>4</v>
      </c>
      <c r="F172">
        <v>5</v>
      </c>
      <c r="G172">
        <v>3</v>
      </c>
      <c r="H172">
        <v>5</v>
      </c>
    </row>
    <row r="173" spans="1:10" x14ac:dyDescent="0.25">
      <c r="A173" s="49">
        <v>0.375</v>
      </c>
      <c r="B173">
        <v>5</v>
      </c>
      <c r="C173">
        <v>5</v>
      </c>
      <c r="D173">
        <v>5</v>
      </c>
      <c r="E173">
        <v>5</v>
      </c>
      <c r="F173">
        <v>4</v>
      </c>
      <c r="G173">
        <v>7</v>
      </c>
      <c r="H173">
        <v>6</v>
      </c>
    </row>
    <row r="174" spans="1:10" x14ac:dyDescent="0.25">
      <c r="A174" s="49">
        <v>0.41666666666666669</v>
      </c>
      <c r="B174">
        <v>5</v>
      </c>
      <c r="C174">
        <v>6</v>
      </c>
      <c r="D174">
        <v>5</v>
      </c>
      <c r="E174">
        <v>5</v>
      </c>
      <c r="F174">
        <v>5</v>
      </c>
      <c r="G174">
        <v>6</v>
      </c>
      <c r="H174">
        <v>6</v>
      </c>
    </row>
    <row r="175" spans="1:10" x14ac:dyDescent="0.25">
      <c r="A175" s="49">
        <v>0.45833333333333331</v>
      </c>
      <c r="B175">
        <v>5</v>
      </c>
      <c r="C175">
        <v>4</v>
      </c>
      <c r="D175">
        <v>5</v>
      </c>
      <c r="E175">
        <v>6</v>
      </c>
      <c r="F175">
        <v>5</v>
      </c>
      <c r="G175">
        <v>6</v>
      </c>
      <c r="H175">
        <v>5</v>
      </c>
    </row>
    <row r="176" spans="1:10" x14ac:dyDescent="0.25">
      <c r="A176" t="s">
        <v>78</v>
      </c>
      <c r="B176">
        <v>5</v>
      </c>
      <c r="C176">
        <v>5</v>
      </c>
      <c r="D176">
        <v>6</v>
      </c>
      <c r="E176">
        <v>5</v>
      </c>
      <c r="F176">
        <v>5</v>
      </c>
      <c r="G176">
        <v>5</v>
      </c>
      <c r="H176">
        <v>5</v>
      </c>
    </row>
    <row r="177" spans="1:10" x14ac:dyDescent="0.25">
      <c r="A177" s="49">
        <v>0.54166666666666663</v>
      </c>
      <c r="B177">
        <v>6</v>
      </c>
      <c r="C177">
        <v>9</v>
      </c>
      <c r="D177">
        <v>6</v>
      </c>
      <c r="E177">
        <v>6</v>
      </c>
      <c r="F177">
        <v>8</v>
      </c>
      <c r="G177">
        <v>7</v>
      </c>
      <c r="H177">
        <v>9</v>
      </c>
    </row>
    <row r="178" spans="1:10" x14ac:dyDescent="0.25">
      <c r="A178" s="49">
        <v>0.58333333333333337</v>
      </c>
      <c r="B178">
        <v>8</v>
      </c>
      <c r="C178">
        <v>6</v>
      </c>
      <c r="D178">
        <v>5</v>
      </c>
      <c r="E178">
        <v>6</v>
      </c>
      <c r="F178">
        <v>6</v>
      </c>
      <c r="G178">
        <v>5</v>
      </c>
      <c r="H178">
        <v>7</v>
      </c>
    </row>
    <row r="179" spans="1:10" x14ac:dyDescent="0.25">
      <c r="A179" s="49">
        <v>0.625</v>
      </c>
      <c r="B179">
        <v>9</v>
      </c>
      <c r="C179">
        <v>10</v>
      </c>
      <c r="D179">
        <v>8</v>
      </c>
      <c r="E179">
        <v>8</v>
      </c>
      <c r="F179">
        <v>6</v>
      </c>
      <c r="G179">
        <v>12</v>
      </c>
      <c r="H179">
        <v>8</v>
      </c>
    </row>
    <row r="180" spans="1:10" x14ac:dyDescent="0.25">
      <c r="A180" s="49">
        <v>0.66666666666666663</v>
      </c>
      <c r="B180">
        <v>8</v>
      </c>
      <c r="C180">
        <v>8</v>
      </c>
      <c r="D180">
        <v>10</v>
      </c>
      <c r="E180">
        <v>5</v>
      </c>
      <c r="F180">
        <v>6</v>
      </c>
      <c r="G180">
        <v>9</v>
      </c>
      <c r="H180">
        <v>10</v>
      </c>
    </row>
    <row r="181" spans="1:10" x14ac:dyDescent="0.25">
      <c r="A181" s="49">
        <v>0.70833333333333337</v>
      </c>
      <c r="B181">
        <v>9</v>
      </c>
      <c r="C181">
        <v>16</v>
      </c>
      <c r="D181">
        <v>9</v>
      </c>
      <c r="E181">
        <v>9</v>
      </c>
      <c r="F181">
        <v>6</v>
      </c>
      <c r="G181">
        <v>6</v>
      </c>
      <c r="H181">
        <v>9</v>
      </c>
    </row>
    <row r="182" spans="1:10" x14ac:dyDescent="0.25">
      <c r="A182" s="49">
        <v>0.75</v>
      </c>
      <c r="B182">
        <v>11</v>
      </c>
      <c r="C182">
        <v>10</v>
      </c>
      <c r="D182">
        <v>9</v>
      </c>
      <c r="E182">
        <v>8</v>
      </c>
      <c r="F182">
        <v>10</v>
      </c>
      <c r="G182">
        <v>7</v>
      </c>
      <c r="H182">
        <v>9</v>
      </c>
    </row>
    <row r="183" spans="1:10" x14ac:dyDescent="0.25">
      <c r="A183" s="49">
        <v>0.79166666666666663</v>
      </c>
      <c r="B183">
        <v>13</v>
      </c>
      <c r="C183">
        <v>10</v>
      </c>
      <c r="D183">
        <v>10</v>
      </c>
      <c r="E183">
        <v>9</v>
      </c>
      <c r="F183">
        <v>7</v>
      </c>
      <c r="G183">
        <v>7</v>
      </c>
      <c r="H183">
        <v>9</v>
      </c>
    </row>
    <row r="184" spans="1:10" x14ac:dyDescent="0.25">
      <c r="A184" s="49">
        <v>0.83333333333333337</v>
      </c>
      <c r="B184">
        <v>11</v>
      </c>
      <c r="C184">
        <v>15</v>
      </c>
      <c r="D184">
        <v>9</v>
      </c>
      <c r="E184">
        <v>10</v>
      </c>
      <c r="F184">
        <v>10</v>
      </c>
      <c r="G184">
        <v>5</v>
      </c>
      <c r="H184">
        <v>10</v>
      </c>
    </row>
    <row r="185" spans="1:10" x14ac:dyDescent="0.25">
      <c r="A185" s="49">
        <v>0.875</v>
      </c>
      <c r="B185">
        <v>10</v>
      </c>
      <c r="C185">
        <v>10</v>
      </c>
      <c r="D185">
        <v>11</v>
      </c>
      <c r="E185">
        <v>9</v>
      </c>
      <c r="F185">
        <v>9</v>
      </c>
      <c r="G185">
        <v>7</v>
      </c>
      <c r="H185">
        <v>7</v>
      </c>
    </row>
    <row r="186" spans="1:10" x14ac:dyDescent="0.25">
      <c r="A186" s="49">
        <v>0.91666666666666663</v>
      </c>
      <c r="B186">
        <v>10</v>
      </c>
      <c r="C186">
        <v>8</v>
      </c>
      <c r="D186">
        <v>5</v>
      </c>
      <c r="E186">
        <v>6</v>
      </c>
      <c r="F186">
        <v>8</v>
      </c>
      <c r="G186">
        <v>6</v>
      </c>
      <c r="H186">
        <v>8</v>
      </c>
    </row>
    <row r="187" spans="1:10" x14ac:dyDescent="0.25">
      <c r="A187" s="49">
        <v>0.95833333333333337</v>
      </c>
      <c r="B187">
        <v>11</v>
      </c>
      <c r="C187">
        <v>8</v>
      </c>
      <c r="D187">
        <v>5</v>
      </c>
      <c r="E187">
        <v>8</v>
      </c>
      <c r="F187">
        <v>6</v>
      </c>
      <c r="G187">
        <v>5</v>
      </c>
      <c r="H187">
        <v>14</v>
      </c>
    </row>
    <row r="188" spans="1:10" x14ac:dyDescent="0.25">
      <c r="A188" s="56" t="s">
        <v>77</v>
      </c>
      <c r="B188">
        <f t="shared" ref="B188:H188" si="6">AVERAGE(B164:B187)</f>
        <v>7.7272727272727275</v>
      </c>
      <c r="C188">
        <f t="shared" si="6"/>
        <v>7.8</v>
      </c>
      <c r="D188">
        <f t="shared" si="6"/>
        <v>6.65</v>
      </c>
      <c r="E188">
        <f t="shared" si="6"/>
        <v>6.4</v>
      </c>
      <c r="F188">
        <f t="shared" si="6"/>
        <v>6.25</v>
      </c>
      <c r="G188">
        <f t="shared" si="6"/>
        <v>6.1</v>
      </c>
      <c r="H188">
        <f t="shared" si="6"/>
        <v>7.1363636363636367</v>
      </c>
    </row>
    <row r="190" spans="1:10" x14ac:dyDescent="0.25">
      <c r="A190" t="s">
        <v>88</v>
      </c>
      <c r="I190" s="56" t="s">
        <v>77</v>
      </c>
      <c r="J190" s="25">
        <f>AVERAGE(B215:H215)</f>
        <v>7.7672783738001128</v>
      </c>
    </row>
    <row r="191" spans="1:10" x14ac:dyDescent="0.25">
      <c r="A191" t="s">
        <v>109</v>
      </c>
      <c r="B191">
        <v>20</v>
      </c>
      <c r="H191">
        <v>5</v>
      </c>
    </row>
    <row r="192" spans="1:10" x14ac:dyDescent="0.25">
      <c r="A192" s="49">
        <v>4.1666666666666664E-2</v>
      </c>
      <c r="B192">
        <v>14</v>
      </c>
      <c r="H192">
        <v>5</v>
      </c>
    </row>
    <row r="193" spans="1:8" x14ac:dyDescent="0.25">
      <c r="A193" s="49">
        <v>8.3333333333333329E-2</v>
      </c>
      <c r="H193">
        <v>5</v>
      </c>
    </row>
    <row r="194" spans="1:8" x14ac:dyDescent="0.25">
      <c r="A194" s="49">
        <v>0.125</v>
      </c>
    </row>
    <row r="195" spans="1:8" x14ac:dyDescent="0.25">
      <c r="A195" s="49">
        <v>0.16666666666666666</v>
      </c>
      <c r="B195">
        <v>5</v>
      </c>
      <c r="C195">
        <v>6</v>
      </c>
      <c r="D195">
        <v>5</v>
      </c>
      <c r="E195">
        <v>5</v>
      </c>
      <c r="F195">
        <v>6</v>
      </c>
      <c r="G195">
        <v>5</v>
      </c>
      <c r="H195">
        <v>5</v>
      </c>
    </row>
    <row r="196" spans="1:8" x14ac:dyDescent="0.25">
      <c r="A196" s="49">
        <v>0.20833333333333334</v>
      </c>
      <c r="B196">
        <v>5</v>
      </c>
      <c r="C196">
        <v>5</v>
      </c>
      <c r="D196">
        <v>5</v>
      </c>
      <c r="E196">
        <v>5</v>
      </c>
      <c r="F196">
        <v>6</v>
      </c>
      <c r="G196">
        <v>5</v>
      </c>
      <c r="H196">
        <v>5</v>
      </c>
    </row>
    <row r="197" spans="1:8" x14ac:dyDescent="0.25">
      <c r="A197" s="49">
        <v>0.25</v>
      </c>
      <c r="B197">
        <v>5</v>
      </c>
      <c r="C197">
        <v>6</v>
      </c>
      <c r="D197">
        <v>5</v>
      </c>
      <c r="E197">
        <v>5</v>
      </c>
      <c r="F197">
        <v>6</v>
      </c>
      <c r="G197">
        <v>5</v>
      </c>
      <c r="H197">
        <v>5</v>
      </c>
    </row>
    <row r="198" spans="1:8" x14ac:dyDescent="0.25">
      <c r="A198" s="49">
        <v>0.29166666666666669</v>
      </c>
      <c r="B198">
        <v>5</v>
      </c>
      <c r="C198">
        <v>13</v>
      </c>
      <c r="D198">
        <v>7</v>
      </c>
      <c r="E198">
        <v>10</v>
      </c>
      <c r="F198">
        <v>6</v>
      </c>
      <c r="G198">
        <v>6</v>
      </c>
      <c r="H198">
        <v>4</v>
      </c>
    </row>
    <row r="199" spans="1:8" x14ac:dyDescent="0.25">
      <c r="A199" s="49">
        <v>0.33333333333333331</v>
      </c>
      <c r="B199">
        <v>5</v>
      </c>
      <c r="C199">
        <v>10</v>
      </c>
      <c r="D199">
        <v>10</v>
      </c>
      <c r="E199">
        <v>8</v>
      </c>
      <c r="F199">
        <v>9</v>
      </c>
      <c r="G199">
        <v>9</v>
      </c>
      <c r="H199">
        <v>5</v>
      </c>
    </row>
    <row r="200" spans="1:8" x14ac:dyDescent="0.25">
      <c r="A200" s="49">
        <v>0.375</v>
      </c>
      <c r="B200">
        <v>5</v>
      </c>
      <c r="C200">
        <v>5</v>
      </c>
      <c r="D200">
        <v>5</v>
      </c>
      <c r="E200">
        <v>5</v>
      </c>
      <c r="F200">
        <v>5</v>
      </c>
      <c r="G200">
        <v>5</v>
      </c>
      <c r="H200">
        <v>5</v>
      </c>
    </row>
    <row r="201" spans="1:8" x14ac:dyDescent="0.25">
      <c r="A201" s="49">
        <v>0.41666666666666669</v>
      </c>
      <c r="B201">
        <v>5</v>
      </c>
      <c r="C201">
        <v>6</v>
      </c>
      <c r="D201">
        <v>5</v>
      </c>
      <c r="E201">
        <v>5</v>
      </c>
      <c r="F201">
        <v>6</v>
      </c>
      <c r="G201">
        <v>5</v>
      </c>
      <c r="H201">
        <v>6</v>
      </c>
    </row>
    <row r="202" spans="1:8" x14ac:dyDescent="0.25">
      <c r="A202" s="49">
        <v>0.45833333333333331</v>
      </c>
      <c r="B202">
        <v>5</v>
      </c>
      <c r="C202">
        <v>7</v>
      </c>
      <c r="D202">
        <v>6</v>
      </c>
      <c r="E202">
        <v>4</v>
      </c>
      <c r="F202">
        <v>8</v>
      </c>
      <c r="G202">
        <v>10</v>
      </c>
      <c r="H202">
        <v>6</v>
      </c>
    </row>
    <row r="203" spans="1:8" x14ac:dyDescent="0.25">
      <c r="A203" t="s">
        <v>78</v>
      </c>
      <c r="B203">
        <v>6</v>
      </c>
      <c r="C203">
        <v>5</v>
      </c>
      <c r="D203">
        <v>6</v>
      </c>
      <c r="E203">
        <v>6</v>
      </c>
      <c r="F203">
        <v>9</v>
      </c>
      <c r="G203">
        <v>9</v>
      </c>
      <c r="H203">
        <v>11</v>
      </c>
    </row>
    <row r="204" spans="1:8" x14ac:dyDescent="0.25">
      <c r="A204" s="49">
        <v>0.54166666666666663</v>
      </c>
      <c r="B204">
        <v>9</v>
      </c>
      <c r="C204">
        <v>7</v>
      </c>
      <c r="D204">
        <v>6</v>
      </c>
      <c r="E204">
        <v>5</v>
      </c>
      <c r="F204">
        <v>6</v>
      </c>
      <c r="G204">
        <v>9</v>
      </c>
      <c r="H204">
        <v>10</v>
      </c>
    </row>
    <row r="205" spans="1:8" x14ac:dyDescent="0.25">
      <c r="A205" s="49">
        <v>0.58333333333333337</v>
      </c>
      <c r="B205">
        <v>7</v>
      </c>
      <c r="C205">
        <v>9</v>
      </c>
      <c r="D205">
        <v>6</v>
      </c>
      <c r="E205">
        <v>6</v>
      </c>
      <c r="F205">
        <v>8</v>
      </c>
      <c r="G205">
        <v>8</v>
      </c>
      <c r="H205">
        <v>10</v>
      </c>
    </row>
    <row r="206" spans="1:8" x14ac:dyDescent="0.25">
      <c r="A206" s="49">
        <v>0.625</v>
      </c>
      <c r="B206">
        <v>11</v>
      </c>
      <c r="C206">
        <v>11</v>
      </c>
      <c r="D206">
        <v>9</v>
      </c>
      <c r="E206">
        <v>6</v>
      </c>
      <c r="F206">
        <v>6</v>
      </c>
      <c r="G206">
        <v>8</v>
      </c>
      <c r="H206">
        <v>10</v>
      </c>
    </row>
    <row r="207" spans="1:8" x14ac:dyDescent="0.25">
      <c r="A207" s="49">
        <v>0.66666666666666663</v>
      </c>
      <c r="B207">
        <v>13</v>
      </c>
      <c r="C207">
        <v>6</v>
      </c>
      <c r="D207">
        <v>7</v>
      </c>
      <c r="E207">
        <v>8</v>
      </c>
      <c r="F207">
        <v>5</v>
      </c>
      <c r="G207">
        <v>8</v>
      </c>
      <c r="H207">
        <v>8</v>
      </c>
    </row>
    <row r="208" spans="1:8" x14ac:dyDescent="0.25">
      <c r="A208" s="49">
        <v>0.70833333333333337</v>
      </c>
      <c r="B208">
        <v>10</v>
      </c>
      <c r="C208">
        <v>8</v>
      </c>
      <c r="D208">
        <v>9</v>
      </c>
      <c r="E208">
        <v>5</v>
      </c>
      <c r="F208">
        <v>8</v>
      </c>
      <c r="G208">
        <v>8</v>
      </c>
      <c r="H208">
        <v>8</v>
      </c>
    </row>
    <row r="209" spans="1:10" x14ac:dyDescent="0.25">
      <c r="A209" s="49">
        <v>0.75</v>
      </c>
      <c r="B209">
        <v>13</v>
      </c>
      <c r="C209">
        <v>12</v>
      </c>
      <c r="D209">
        <v>10</v>
      </c>
      <c r="E209">
        <v>5</v>
      </c>
      <c r="F209">
        <v>10</v>
      </c>
      <c r="G209">
        <v>8</v>
      </c>
      <c r="H209">
        <v>11</v>
      </c>
    </row>
    <row r="210" spans="1:10" x14ac:dyDescent="0.25">
      <c r="A210" s="49">
        <v>0.79166666666666663</v>
      </c>
      <c r="B210">
        <v>14</v>
      </c>
      <c r="C210">
        <v>13</v>
      </c>
      <c r="D210">
        <v>8</v>
      </c>
      <c r="E210">
        <v>6</v>
      </c>
      <c r="F210">
        <v>8</v>
      </c>
      <c r="G210">
        <v>6</v>
      </c>
      <c r="H210">
        <v>10</v>
      </c>
    </row>
    <row r="211" spans="1:10" x14ac:dyDescent="0.25">
      <c r="A211" s="49">
        <v>0.83333333333333337</v>
      </c>
      <c r="B211">
        <v>16</v>
      </c>
      <c r="C211">
        <v>19</v>
      </c>
      <c r="D211">
        <v>12</v>
      </c>
      <c r="E211">
        <v>9</v>
      </c>
      <c r="F211">
        <v>11</v>
      </c>
      <c r="G211">
        <v>6</v>
      </c>
      <c r="H211">
        <v>11</v>
      </c>
    </row>
    <row r="212" spans="1:10" x14ac:dyDescent="0.25">
      <c r="A212" s="49">
        <v>0.875</v>
      </c>
      <c r="B212">
        <v>15</v>
      </c>
      <c r="C212">
        <v>21</v>
      </c>
      <c r="D212">
        <v>11</v>
      </c>
      <c r="E212">
        <v>15</v>
      </c>
      <c r="F212">
        <v>9</v>
      </c>
      <c r="G212">
        <v>9</v>
      </c>
      <c r="H212">
        <v>10</v>
      </c>
    </row>
    <row r="213" spans="1:10" x14ac:dyDescent="0.25">
      <c r="A213" s="49">
        <v>0.91666666666666663</v>
      </c>
      <c r="B213">
        <v>12</v>
      </c>
      <c r="C213">
        <v>7</v>
      </c>
      <c r="D213">
        <v>5</v>
      </c>
      <c r="E213">
        <v>6</v>
      </c>
      <c r="F213">
        <v>5</v>
      </c>
      <c r="G213">
        <v>5</v>
      </c>
      <c r="H213">
        <v>9</v>
      </c>
    </row>
    <row r="214" spans="1:10" x14ac:dyDescent="0.25">
      <c r="A214" s="49">
        <v>0.95833333333333337</v>
      </c>
      <c r="B214">
        <v>13</v>
      </c>
      <c r="C214">
        <v>5</v>
      </c>
      <c r="D214">
        <v>5</v>
      </c>
      <c r="E214">
        <v>9</v>
      </c>
      <c r="F214">
        <v>4</v>
      </c>
      <c r="G214">
        <v>8</v>
      </c>
      <c r="H214">
        <v>14</v>
      </c>
    </row>
    <row r="215" spans="1:10" x14ac:dyDescent="0.25">
      <c r="A215" s="56" t="s">
        <v>77</v>
      </c>
      <c r="B215">
        <f t="shared" ref="B215:H215" si="7">AVERAGE(B191:B214)</f>
        <v>9.6818181818181817</v>
      </c>
      <c r="C215">
        <f t="shared" si="7"/>
        <v>9.0500000000000007</v>
      </c>
      <c r="D215">
        <f t="shared" si="7"/>
        <v>7.1</v>
      </c>
      <c r="E215">
        <f t="shared" si="7"/>
        <v>6.65</v>
      </c>
      <c r="F215">
        <f t="shared" si="7"/>
        <v>7.05</v>
      </c>
      <c r="G215">
        <f t="shared" si="7"/>
        <v>7.1</v>
      </c>
      <c r="H215">
        <f t="shared" si="7"/>
        <v>7.7391304347826084</v>
      </c>
    </row>
    <row r="217" spans="1:10" x14ac:dyDescent="0.25">
      <c r="A217" t="s">
        <v>86</v>
      </c>
      <c r="I217" s="56" t="s">
        <v>77</v>
      </c>
      <c r="J217" s="25">
        <f>AVERAGE(B242:H242)</f>
        <v>8.0740259740259734</v>
      </c>
    </row>
    <row r="218" spans="1:10" x14ac:dyDescent="0.25">
      <c r="A218" t="s">
        <v>109</v>
      </c>
      <c r="B218">
        <v>20</v>
      </c>
      <c r="H218">
        <v>5</v>
      </c>
    </row>
    <row r="219" spans="1:10" x14ac:dyDescent="0.25">
      <c r="A219" s="49">
        <v>4.1666666666666664E-2</v>
      </c>
      <c r="B219">
        <v>15</v>
      </c>
      <c r="H219">
        <v>5</v>
      </c>
    </row>
    <row r="220" spans="1:10" x14ac:dyDescent="0.25">
      <c r="A220" s="49">
        <v>8.3333333333333329E-2</v>
      </c>
    </row>
    <row r="221" spans="1:10" x14ac:dyDescent="0.25">
      <c r="A221" s="49">
        <v>0.125</v>
      </c>
    </row>
    <row r="222" spans="1:10" x14ac:dyDescent="0.25">
      <c r="A222" s="49">
        <v>0.16666666666666666</v>
      </c>
      <c r="B222">
        <v>5</v>
      </c>
      <c r="C222">
        <v>8</v>
      </c>
      <c r="D222">
        <v>9</v>
      </c>
      <c r="E222">
        <v>5</v>
      </c>
      <c r="F222">
        <v>6</v>
      </c>
      <c r="G222">
        <v>6</v>
      </c>
      <c r="H222">
        <v>6</v>
      </c>
    </row>
    <row r="223" spans="1:10" x14ac:dyDescent="0.25">
      <c r="A223" s="49">
        <v>0.20833333333333334</v>
      </c>
      <c r="B223">
        <v>5</v>
      </c>
      <c r="C223">
        <v>6</v>
      </c>
      <c r="D223">
        <v>4</v>
      </c>
      <c r="E223">
        <v>5</v>
      </c>
      <c r="F223">
        <v>5</v>
      </c>
      <c r="G223">
        <v>6</v>
      </c>
      <c r="H223">
        <v>5</v>
      </c>
    </row>
    <row r="224" spans="1:10" x14ac:dyDescent="0.25">
      <c r="A224" s="49">
        <v>0.25</v>
      </c>
      <c r="B224">
        <v>5</v>
      </c>
      <c r="C224">
        <v>5</v>
      </c>
      <c r="D224">
        <v>6</v>
      </c>
      <c r="E224">
        <v>5</v>
      </c>
      <c r="F224">
        <v>5</v>
      </c>
      <c r="G224">
        <v>5</v>
      </c>
      <c r="H224">
        <v>5</v>
      </c>
    </row>
    <row r="225" spans="1:8" x14ac:dyDescent="0.25">
      <c r="A225" s="49">
        <v>0.29166666666666669</v>
      </c>
      <c r="B225">
        <v>5</v>
      </c>
      <c r="C225">
        <v>8</v>
      </c>
      <c r="D225">
        <v>10</v>
      </c>
      <c r="E225">
        <v>8</v>
      </c>
      <c r="F225">
        <v>8</v>
      </c>
      <c r="G225">
        <v>6</v>
      </c>
      <c r="H225">
        <v>5</v>
      </c>
    </row>
    <row r="226" spans="1:8" x14ac:dyDescent="0.25">
      <c r="A226" s="49">
        <v>0.33333333333333331</v>
      </c>
      <c r="B226">
        <v>5</v>
      </c>
      <c r="C226">
        <v>5</v>
      </c>
      <c r="D226">
        <v>10</v>
      </c>
      <c r="E226">
        <v>9</v>
      </c>
      <c r="F226">
        <v>14</v>
      </c>
      <c r="G226">
        <v>11</v>
      </c>
      <c r="H226">
        <v>5</v>
      </c>
    </row>
    <row r="227" spans="1:8" x14ac:dyDescent="0.25">
      <c r="A227" s="49">
        <v>0.375</v>
      </c>
      <c r="B227">
        <v>6</v>
      </c>
      <c r="C227">
        <v>5</v>
      </c>
      <c r="D227">
        <v>8</v>
      </c>
      <c r="E227">
        <v>5</v>
      </c>
      <c r="F227">
        <v>5</v>
      </c>
      <c r="G227">
        <v>5</v>
      </c>
      <c r="H227">
        <v>5</v>
      </c>
    </row>
    <row r="228" spans="1:8" x14ac:dyDescent="0.25">
      <c r="A228" s="49">
        <v>0.41666666666666669</v>
      </c>
      <c r="B228">
        <v>6</v>
      </c>
      <c r="C228">
        <v>8</v>
      </c>
      <c r="D228">
        <v>6</v>
      </c>
      <c r="E228">
        <v>6</v>
      </c>
      <c r="F228">
        <v>7</v>
      </c>
      <c r="G228">
        <v>5</v>
      </c>
      <c r="H228">
        <v>6</v>
      </c>
    </row>
    <row r="229" spans="1:8" x14ac:dyDescent="0.25">
      <c r="A229" s="49">
        <v>0.45833333333333331</v>
      </c>
      <c r="B229">
        <v>5</v>
      </c>
      <c r="C229">
        <v>4</v>
      </c>
      <c r="D229">
        <v>8</v>
      </c>
      <c r="E229">
        <v>5</v>
      </c>
      <c r="F229">
        <v>5</v>
      </c>
      <c r="G229">
        <v>5</v>
      </c>
      <c r="H229">
        <v>8</v>
      </c>
    </row>
    <row r="230" spans="1:8" x14ac:dyDescent="0.25">
      <c r="A230" t="s">
        <v>78</v>
      </c>
      <c r="B230">
        <v>8</v>
      </c>
      <c r="C230">
        <v>11</v>
      </c>
      <c r="D230">
        <v>11</v>
      </c>
      <c r="E230">
        <v>6</v>
      </c>
      <c r="F230">
        <v>9</v>
      </c>
      <c r="G230">
        <v>6</v>
      </c>
      <c r="H230">
        <v>8</v>
      </c>
    </row>
    <row r="231" spans="1:8" x14ac:dyDescent="0.25">
      <c r="A231" s="49">
        <v>0.54166666666666663</v>
      </c>
      <c r="B231">
        <v>10</v>
      </c>
      <c r="C231">
        <v>11</v>
      </c>
      <c r="D231">
        <v>9</v>
      </c>
      <c r="E231">
        <v>9</v>
      </c>
      <c r="F231">
        <v>10</v>
      </c>
      <c r="G231">
        <v>6</v>
      </c>
      <c r="H231">
        <v>13</v>
      </c>
    </row>
    <row r="232" spans="1:8" x14ac:dyDescent="0.25">
      <c r="A232" s="49">
        <v>0.58333333333333337</v>
      </c>
      <c r="B232">
        <v>13</v>
      </c>
      <c r="C232">
        <v>16</v>
      </c>
      <c r="D232">
        <v>11</v>
      </c>
      <c r="E232">
        <v>6</v>
      </c>
      <c r="F232">
        <v>7</v>
      </c>
      <c r="G232">
        <v>13</v>
      </c>
      <c r="H232">
        <v>11</v>
      </c>
    </row>
    <row r="233" spans="1:8" x14ac:dyDescent="0.25">
      <c r="A233" s="49">
        <v>0.625</v>
      </c>
      <c r="B233">
        <v>16</v>
      </c>
      <c r="C233">
        <v>21</v>
      </c>
      <c r="D233">
        <v>9</v>
      </c>
      <c r="E233">
        <v>6</v>
      </c>
      <c r="F233">
        <v>7</v>
      </c>
      <c r="G233">
        <v>10</v>
      </c>
      <c r="H233">
        <v>13</v>
      </c>
    </row>
    <row r="234" spans="1:8" x14ac:dyDescent="0.25">
      <c r="A234" s="49">
        <v>0.66666666666666663</v>
      </c>
      <c r="B234">
        <v>18</v>
      </c>
      <c r="C234">
        <v>14</v>
      </c>
      <c r="D234">
        <v>8</v>
      </c>
      <c r="E234">
        <v>6</v>
      </c>
      <c r="F234">
        <v>5</v>
      </c>
      <c r="G234">
        <v>5</v>
      </c>
      <c r="H234">
        <v>9</v>
      </c>
    </row>
    <row r="235" spans="1:8" x14ac:dyDescent="0.25">
      <c r="A235" s="49">
        <v>0.70833333333333337</v>
      </c>
      <c r="B235">
        <v>9</v>
      </c>
      <c r="C235">
        <v>14</v>
      </c>
      <c r="D235">
        <v>8</v>
      </c>
      <c r="E235">
        <v>6</v>
      </c>
      <c r="F235">
        <v>6</v>
      </c>
      <c r="G235">
        <v>5</v>
      </c>
      <c r="H235">
        <v>6</v>
      </c>
    </row>
    <row r="236" spans="1:8" x14ac:dyDescent="0.25">
      <c r="A236" s="49">
        <v>0.75</v>
      </c>
      <c r="B236">
        <v>14</v>
      </c>
      <c r="C236">
        <v>15</v>
      </c>
      <c r="D236">
        <v>8</v>
      </c>
      <c r="E236">
        <v>7</v>
      </c>
      <c r="F236">
        <v>5</v>
      </c>
      <c r="G236">
        <v>5</v>
      </c>
      <c r="H236">
        <v>8</v>
      </c>
    </row>
    <row r="237" spans="1:8" x14ac:dyDescent="0.25">
      <c r="A237" s="49">
        <v>0.79166666666666663</v>
      </c>
      <c r="B237">
        <v>16</v>
      </c>
      <c r="C237">
        <v>9</v>
      </c>
      <c r="D237">
        <v>6</v>
      </c>
      <c r="E237">
        <v>7</v>
      </c>
      <c r="F237">
        <v>7</v>
      </c>
      <c r="G237">
        <v>5</v>
      </c>
      <c r="H237">
        <v>8</v>
      </c>
    </row>
    <row r="238" spans="1:8" x14ac:dyDescent="0.25">
      <c r="A238" s="49">
        <v>0.83333333333333337</v>
      </c>
      <c r="B238">
        <v>15</v>
      </c>
      <c r="C238">
        <v>13</v>
      </c>
      <c r="D238">
        <v>5</v>
      </c>
      <c r="E238">
        <v>7</v>
      </c>
      <c r="F238">
        <v>10</v>
      </c>
      <c r="G238">
        <v>5</v>
      </c>
      <c r="H238">
        <v>15</v>
      </c>
    </row>
    <row r="239" spans="1:8" x14ac:dyDescent="0.25">
      <c r="A239" s="49">
        <v>0.875</v>
      </c>
      <c r="B239">
        <v>15</v>
      </c>
      <c r="C239">
        <v>14</v>
      </c>
      <c r="D239">
        <v>8</v>
      </c>
      <c r="E239">
        <v>8</v>
      </c>
      <c r="F239">
        <v>5</v>
      </c>
      <c r="G239">
        <v>5</v>
      </c>
      <c r="H239">
        <v>14</v>
      </c>
    </row>
    <row r="240" spans="1:8" x14ac:dyDescent="0.25">
      <c r="A240" s="49">
        <v>0.91666666666666663</v>
      </c>
      <c r="B240">
        <v>15</v>
      </c>
      <c r="C240">
        <v>8</v>
      </c>
      <c r="D240">
        <v>5</v>
      </c>
      <c r="E240">
        <v>5</v>
      </c>
      <c r="F240">
        <v>5</v>
      </c>
      <c r="G240">
        <v>5</v>
      </c>
      <c r="H240">
        <v>11</v>
      </c>
    </row>
    <row r="241" spans="1:10" x14ac:dyDescent="0.25">
      <c r="A241" s="49">
        <v>0.95833333333333337</v>
      </c>
      <c r="B241">
        <v>14</v>
      </c>
      <c r="C241">
        <v>9</v>
      </c>
      <c r="D241">
        <v>5</v>
      </c>
      <c r="E241">
        <v>5</v>
      </c>
      <c r="F241">
        <v>5</v>
      </c>
      <c r="G241">
        <v>5</v>
      </c>
      <c r="H241">
        <v>14</v>
      </c>
    </row>
    <row r="242" spans="1:10" x14ac:dyDescent="0.25">
      <c r="A242" s="56" t="s">
        <v>77</v>
      </c>
      <c r="B242">
        <f t="shared" ref="B242:H242" si="8">AVERAGE(B218:B241)</f>
        <v>10.909090909090908</v>
      </c>
      <c r="C242">
        <f t="shared" si="8"/>
        <v>10.199999999999999</v>
      </c>
      <c r="D242">
        <f t="shared" si="8"/>
        <v>7.7</v>
      </c>
      <c r="E242">
        <f t="shared" si="8"/>
        <v>6.3</v>
      </c>
      <c r="F242">
        <f t="shared" si="8"/>
        <v>6.8</v>
      </c>
      <c r="G242">
        <f t="shared" si="8"/>
        <v>6.2</v>
      </c>
      <c r="H242">
        <f t="shared" si="8"/>
        <v>8.4090909090909083</v>
      </c>
    </row>
    <row r="244" spans="1:10" x14ac:dyDescent="0.25">
      <c r="A244" t="s">
        <v>84</v>
      </c>
      <c r="I244" s="56" t="s">
        <v>77</v>
      </c>
      <c r="J244">
        <f>AVERAGE(B269:H269)</f>
        <v>8.8043290043290057</v>
      </c>
    </row>
    <row r="245" spans="1:10" x14ac:dyDescent="0.25">
      <c r="A245" t="s">
        <v>109</v>
      </c>
      <c r="B245">
        <v>16</v>
      </c>
      <c r="C245">
        <v>5</v>
      </c>
      <c r="E245">
        <v>0</v>
      </c>
      <c r="G245">
        <v>5</v>
      </c>
      <c r="H245">
        <v>6</v>
      </c>
    </row>
    <row r="246" spans="1:10" x14ac:dyDescent="0.25">
      <c r="A246" s="49">
        <v>4.1666666666666664E-2</v>
      </c>
      <c r="B246">
        <v>14</v>
      </c>
      <c r="H246">
        <v>7</v>
      </c>
    </row>
    <row r="247" spans="1:10" x14ac:dyDescent="0.25">
      <c r="A247" s="49">
        <v>8.3333333333333329E-2</v>
      </c>
      <c r="B247">
        <v>15</v>
      </c>
    </row>
    <row r="248" spans="1:10" x14ac:dyDescent="0.25">
      <c r="A248" s="49">
        <v>0.125</v>
      </c>
    </row>
    <row r="249" spans="1:10" x14ac:dyDescent="0.25">
      <c r="A249" s="49">
        <v>0.16666666666666666</v>
      </c>
      <c r="B249">
        <v>5</v>
      </c>
      <c r="C249">
        <v>8</v>
      </c>
      <c r="D249">
        <v>5</v>
      </c>
      <c r="E249">
        <v>6</v>
      </c>
      <c r="F249">
        <v>5</v>
      </c>
      <c r="G249">
        <v>5</v>
      </c>
      <c r="H249">
        <v>5</v>
      </c>
    </row>
    <row r="250" spans="1:10" x14ac:dyDescent="0.25">
      <c r="A250" s="49">
        <v>0.20833333333333334</v>
      </c>
      <c r="B250">
        <v>5</v>
      </c>
      <c r="C250">
        <v>8</v>
      </c>
      <c r="D250">
        <v>5</v>
      </c>
      <c r="E250">
        <v>6</v>
      </c>
      <c r="F250">
        <v>5</v>
      </c>
      <c r="G250">
        <v>5</v>
      </c>
      <c r="H250">
        <v>5</v>
      </c>
    </row>
    <row r="251" spans="1:10" x14ac:dyDescent="0.25">
      <c r="A251" s="49">
        <v>0.25</v>
      </c>
      <c r="B251">
        <v>5</v>
      </c>
      <c r="C251">
        <v>8</v>
      </c>
      <c r="D251">
        <v>5</v>
      </c>
      <c r="E251">
        <v>6</v>
      </c>
      <c r="F251">
        <v>6</v>
      </c>
      <c r="G251">
        <v>5</v>
      </c>
      <c r="H251">
        <v>5</v>
      </c>
    </row>
    <row r="252" spans="1:10" x14ac:dyDescent="0.25">
      <c r="A252" s="49">
        <v>0.29166666666666669</v>
      </c>
      <c r="B252">
        <v>5</v>
      </c>
      <c r="C252">
        <v>10</v>
      </c>
      <c r="D252">
        <v>10</v>
      </c>
      <c r="E252">
        <v>14</v>
      </c>
      <c r="F252">
        <v>13</v>
      </c>
      <c r="G252">
        <v>10</v>
      </c>
      <c r="H252">
        <v>5</v>
      </c>
    </row>
    <row r="253" spans="1:10" x14ac:dyDescent="0.25">
      <c r="A253" s="49">
        <v>0.33333333333333331</v>
      </c>
      <c r="B253">
        <v>5</v>
      </c>
      <c r="C253">
        <v>23</v>
      </c>
      <c r="D253">
        <v>20</v>
      </c>
      <c r="E253">
        <v>5</v>
      </c>
      <c r="F253">
        <v>10</v>
      </c>
      <c r="G253">
        <v>5</v>
      </c>
      <c r="H253">
        <v>5</v>
      </c>
    </row>
    <row r="254" spans="1:10" x14ac:dyDescent="0.25">
      <c r="A254" s="49">
        <v>0.375</v>
      </c>
      <c r="B254">
        <v>5</v>
      </c>
      <c r="C254">
        <v>10</v>
      </c>
      <c r="D254">
        <v>5</v>
      </c>
      <c r="E254">
        <v>5</v>
      </c>
      <c r="F254">
        <v>8</v>
      </c>
      <c r="G254">
        <v>7</v>
      </c>
      <c r="H254">
        <v>5</v>
      </c>
    </row>
    <row r="255" spans="1:10" x14ac:dyDescent="0.25">
      <c r="A255" s="49">
        <v>0.41666666666666669</v>
      </c>
      <c r="B255">
        <v>6</v>
      </c>
      <c r="C255">
        <v>6</v>
      </c>
      <c r="D255">
        <v>8</v>
      </c>
      <c r="E255">
        <v>5</v>
      </c>
      <c r="F255">
        <v>6</v>
      </c>
      <c r="G255">
        <v>15</v>
      </c>
      <c r="H255">
        <v>5</v>
      </c>
    </row>
    <row r="256" spans="1:10" x14ac:dyDescent="0.25">
      <c r="A256" s="49">
        <v>0.45833333333333331</v>
      </c>
      <c r="B256">
        <v>8</v>
      </c>
      <c r="C256">
        <v>8</v>
      </c>
      <c r="D256">
        <v>9</v>
      </c>
      <c r="E256">
        <v>8</v>
      </c>
      <c r="F256">
        <v>5</v>
      </c>
      <c r="G256">
        <v>7</v>
      </c>
      <c r="H256">
        <v>8</v>
      </c>
    </row>
    <row r="257" spans="1:10" x14ac:dyDescent="0.25">
      <c r="A257" t="s">
        <v>78</v>
      </c>
      <c r="B257">
        <v>12</v>
      </c>
      <c r="C257">
        <v>13</v>
      </c>
      <c r="D257">
        <v>15</v>
      </c>
      <c r="E257">
        <v>9</v>
      </c>
      <c r="F257">
        <v>8</v>
      </c>
      <c r="G257">
        <v>7</v>
      </c>
      <c r="H257">
        <v>8</v>
      </c>
    </row>
    <row r="258" spans="1:10" x14ac:dyDescent="0.25">
      <c r="A258" s="49">
        <v>0.54166666666666663</v>
      </c>
      <c r="B258">
        <v>11</v>
      </c>
      <c r="C258">
        <v>15</v>
      </c>
      <c r="D258">
        <v>10</v>
      </c>
      <c r="E258">
        <v>8</v>
      </c>
      <c r="F258">
        <v>10</v>
      </c>
      <c r="G258">
        <v>10</v>
      </c>
      <c r="H258">
        <v>9</v>
      </c>
    </row>
    <row r="259" spans="1:10" x14ac:dyDescent="0.25">
      <c r="A259" s="49">
        <v>0.58333333333333337</v>
      </c>
      <c r="B259">
        <v>11</v>
      </c>
      <c r="C259">
        <v>16</v>
      </c>
      <c r="D259">
        <v>8</v>
      </c>
      <c r="E259">
        <v>10</v>
      </c>
      <c r="F259">
        <v>9</v>
      </c>
      <c r="G259">
        <v>9</v>
      </c>
      <c r="H259">
        <v>7</v>
      </c>
    </row>
    <row r="260" spans="1:10" x14ac:dyDescent="0.25">
      <c r="A260" s="49">
        <v>0.625</v>
      </c>
      <c r="B260">
        <v>20</v>
      </c>
      <c r="C260">
        <v>13</v>
      </c>
      <c r="D260">
        <v>15</v>
      </c>
      <c r="E260">
        <v>13</v>
      </c>
      <c r="F260">
        <v>5</v>
      </c>
      <c r="G260">
        <v>7</v>
      </c>
      <c r="H260">
        <v>12</v>
      </c>
    </row>
    <row r="261" spans="1:10" x14ac:dyDescent="0.25">
      <c r="A261" s="49">
        <v>0.66666666666666663</v>
      </c>
      <c r="B261">
        <v>20</v>
      </c>
      <c r="C261">
        <v>9</v>
      </c>
      <c r="D261">
        <v>10</v>
      </c>
      <c r="E261">
        <v>6</v>
      </c>
      <c r="F261">
        <v>5</v>
      </c>
      <c r="G261">
        <v>6</v>
      </c>
      <c r="H261">
        <v>18</v>
      </c>
    </row>
    <row r="262" spans="1:10" x14ac:dyDescent="0.25">
      <c r="A262" s="49">
        <v>0.70833333333333337</v>
      </c>
      <c r="B262">
        <v>12</v>
      </c>
      <c r="C262">
        <v>9</v>
      </c>
      <c r="D262">
        <v>8</v>
      </c>
      <c r="E262">
        <v>5</v>
      </c>
      <c r="F262">
        <v>8</v>
      </c>
      <c r="G262">
        <v>5</v>
      </c>
      <c r="H262">
        <v>9</v>
      </c>
    </row>
    <row r="263" spans="1:10" x14ac:dyDescent="0.25">
      <c r="A263" s="49">
        <v>0.75</v>
      </c>
      <c r="B263">
        <v>17</v>
      </c>
      <c r="C263">
        <v>14</v>
      </c>
      <c r="D263">
        <v>6</v>
      </c>
      <c r="E263">
        <v>6</v>
      </c>
      <c r="F263">
        <v>8</v>
      </c>
      <c r="G263">
        <v>5</v>
      </c>
      <c r="H263">
        <v>12</v>
      </c>
    </row>
    <row r="264" spans="1:10" x14ac:dyDescent="0.25">
      <c r="A264" s="49">
        <v>0.79166666666666663</v>
      </c>
      <c r="B264">
        <v>15</v>
      </c>
      <c r="C264">
        <v>13</v>
      </c>
      <c r="D264">
        <v>10</v>
      </c>
      <c r="E264">
        <v>14</v>
      </c>
      <c r="F264">
        <v>10</v>
      </c>
      <c r="G264">
        <v>6</v>
      </c>
      <c r="H264">
        <v>10</v>
      </c>
    </row>
    <row r="265" spans="1:10" x14ac:dyDescent="0.25">
      <c r="A265" s="49">
        <v>0.83333333333333337</v>
      </c>
      <c r="B265">
        <v>22</v>
      </c>
      <c r="C265">
        <v>9</v>
      </c>
      <c r="D265">
        <v>10</v>
      </c>
      <c r="E265">
        <v>16</v>
      </c>
      <c r="F265">
        <v>9</v>
      </c>
      <c r="G265">
        <v>6</v>
      </c>
      <c r="H265">
        <v>12</v>
      </c>
    </row>
    <row r="266" spans="1:10" x14ac:dyDescent="0.25">
      <c r="A266" s="49">
        <v>0.875</v>
      </c>
      <c r="B266">
        <v>21</v>
      </c>
      <c r="C266">
        <v>12</v>
      </c>
      <c r="D266">
        <v>13</v>
      </c>
      <c r="E266">
        <v>6</v>
      </c>
      <c r="F266">
        <v>9</v>
      </c>
      <c r="G266">
        <v>5</v>
      </c>
      <c r="H266">
        <v>9</v>
      </c>
    </row>
    <row r="267" spans="1:10" x14ac:dyDescent="0.25">
      <c r="A267" s="49">
        <v>0.91666666666666663</v>
      </c>
      <c r="B267">
        <v>16</v>
      </c>
      <c r="C267">
        <v>5</v>
      </c>
      <c r="D267">
        <v>5</v>
      </c>
      <c r="E267">
        <v>5</v>
      </c>
      <c r="F267">
        <v>5</v>
      </c>
      <c r="G267">
        <v>5</v>
      </c>
      <c r="H267">
        <v>10</v>
      </c>
    </row>
    <row r="268" spans="1:10" x14ac:dyDescent="0.25">
      <c r="A268" s="49">
        <v>0.95833333333333337</v>
      </c>
      <c r="B268">
        <v>10</v>
      </c>
      <c r="C268">
        <v>5</v>
      </c>
      <c r="D268">
        <v>6</v>
      </c>
      <c r="E268">
        <v>5</v>
      </c>
      <c r="F268">
        <v>5</v>
      </c>
      <c r="G268">
        <v>6</v>
      </c>
      <c r="H268">
        <v>12</v>
      </c>
    </row>
    <row r="269" spans="1:10" x14ac:dyDescent="0.25">
      <c r="A269" s="56" t="s">
        <v>77</v>
      </c>
      <c r="B269">
        <f t="shared" ref="B269:H269" si="9">AVERAGE(B245:B268)</f>
        <v>12</v>
      </c>
      <c r="C269">
        <f t="shared" si="9"/>
        <v>10.428571428571429</v>
      </c>
      <c r="D269">
        <f t="shared" si="9"/>
        <v>9.15</v>
      </c>
      <c r="E269">
        <f t="shared" si="9"/>
        <v>7.5238095238095237</v>
      </c>
      <c r="F269">
        <f t="shared" si="9"/>
        <v>7.45</v>
      </c>
      <c r="G269">
        <f t="shared" si="9"/>
        <v>6.7142857142857144</v>
      </c>
      <c r="H269">
        <f t="shared" si="9"/>
        <v>8.3636363636363633</v>
      </c>
    </row>
    <row r="271" spans="1:10" x14ac:dyDescent="0.25">
      <c r="A271" t="s">
        <v>82</v>
      </c>
      <c r="I271" s="56" t="s">
        <v>77</v>
      </c>
      <c r="J271" s="25">
        <f>AVERAGE(B296:H296)</f>
        <v>9.8861781076066784</v>
      </c>
    </row>
    <row r="272" spans="1:10" x14ac:dyDescent="0.25">
      <c r="A272" t="s">
        <v>109</v>
      </c>
      <c r="B272">
        <v>13</v>
      </c>
      <c r="E272">
        <v>5</v>
      </c>
      <c r="H272">
        <v>5</v>
      </c>
    </row>
    <row r="273" spans="1:8" x14ac:dyDescent="0.25">
      <c r="A273" s="49">
        <v>4.1666666666666664E-2</v>
      </c>
      <c r="B273">
        <v>9</v>
      </c>
      <c r="H273">
        <v>5</v>
      </c>
    </row>
    <row r="274" spans="1:8" x14ac:dyDescent="0.25">
      <c r="A274" s="49">
        <v>8.3333333333333329E-2</v>
      </c>
    </row>
    <row r="275" spans="1:8" x14ac:dyDescent="0.25">
      <c r="A275" s="49">
        <v>0.125</v>
      </c>
    </row>
    <row r="276" spans="1:8" x14ac:dyDescent="0.25">
      <c r="A276" s="49">
        <v>0.16666666666666666</v>
      </c>
      <c r="B276">
        <v>5</v>
      </c>
      <c r="C276">
        <v>11</v>
      </c>
      <c r="D276">
        <v>5</v>
      </c>
      <c r="E276">
        <v>8</v>
      </c>
      <c r="F276">
        <v>6</v>
      </c>
      <c r="G276">
        <v>6</v>
      </c>
      <c r="H276">
        <v>5</v>
      </c>
    </row>
    <row r="277" spans="1:8" x14ac:dyDescent="0.25">
      <c r="A277" s="49">
        <v>0.20833333333333334</v>
      </c>
      <c r="B277">
        <v>5</v>
      </c>
      <c r="C277">
        <v>10</v>
      </c>
      <c r="D277">
        <v>5</v>
      </c>
      <c r="E277">
        <v>8</v>
      </c>
      <c r="F277">
        <v>8</v>
      </c>
      <c r="G277">
        <v>5</v>
      </c>
      <c r="H277">
        <v>5</v>
      </c>
    </row>
    <row r="278" spans="1:8" x14ac:dyDescent="0.25">
      <c r="A278" s="49">
        <v>0.25</v>
      </c>
      <c r="B278">
        <v>5</v>
      </c>
      <c r="C278">
        <v>10</v>
      </c>
      <c r="D278">
        <v>6</v>
      </c>
      <c r="E278">
        <v>8</v>
      </c>
      <c r="F278">
        <v>5</v>
      </c>
      <c r="G278">
        <v>18</v>
      </c>
      <c r="H278">
        <v>5</v>
      </c>
    </row>
    <row r="279" spans="1:8" x14ac:dyDescent="0.25">
      <c r="A279" s="49">
        <v>0.29166666666666669</v>
      </c>
      <c r="B279">
        <v>5</v>
      </c>
      <c r="C279">
        <v>16</v>
      </c>
      <c r="D279">
        <v>16</v>
      </c>
      <c r="E279">
        <v>11</v>
      </c>
      <c r="F279">
        <v>6</v>
      </c>
      <c r="G279">
        <v>15</v>
      </c>
      <c r="H279">
        <v>4</v>
      </c>
    </row>
    <row r="280" spans="1:8" x14ac:dyDescent="0.25">
      <c r="A280" s="49">
        <v>0.33333333333333331</v>
      </c>
      <c r="B280">
        <v>5</v>
      </c>
      <c r="C280">
        <v>11</v>
      </c>
      <c r="D280">
        <v>9</v>
      </c>
      <c r="E280">
        <v>10</v>
      </c>
      <c r="F280">
        <v>8</v>
      </c>
      <c r="G280">
        <v>8</v>
      </c>
      <c r="H280">
        <v>5</v>
      </c>
    </row>
    <row r="281" spans="1:8" x14ac:dyDescent="0.25">
      <c r="A281" s="49">
        <v>0.375</v>
      </c>
      <c r="B281">
        <v>6</v>
      </c>
      <c r="C281">
        <v>8</v>
      </c>
      <c r="D281">
        <v>5</v>
      </c>
      <c r="E281">
        <v>10</v>
      </c>
      <c r="F281">
        <v>5</v>
      </c>
      <c r="G281">
        <v>10</v>
      </c>
      <c r="H281">
        <v>5</v>
      </c>
    </row>
    <row r="282" spans="1:8" x14ac:dyDescent="0.25">
      <c r="A282" s="49">
        <v>0.41666666666666669</v>
      </c>
      <c r="B282">
        <v>8</v>
      </c>
      <c r="C282">
        <v>9</v>
      </c>
      <c r="D282">
        <v>10</v>
      </c>
      <c r="E282">
        <v>15</v>
      </c>
      <c r="F282">
        <v>11</v>
      </c>
      <c r="G282">
        <v>10</v>
      </c>
      <c r="H282">
        <v>9</v>
      </c>
    </row>
    <row r="283" spans="1:8" x14ac:dyDescent="0.25">
      <c r="A283" s="49">
        <v>0.45833333333333331</v>
      </c>
      <c r="B283">
        <v>8</v>
      </c>
      <c r="C283">
        <v>14</v>
      </c>
      <c r="D283">
        <v>16</v>
      </c>
      <c r="E283">
        <v>18</v>
      </c>
      <c r="F283">
        <v>9</v>
      </c>
      <c r="G283">
        <v>13</v>
      </c>
      <c r="H283">
        <v>14</v>
      </c>
    </row>
    <row r="284" spans="1:8" x14ac:dyDescent="0.25">
      <c r="A284" t="s">
        <v>78</v>
      </c>
      <c r="B284">
        <v>6</v>
      </c>
      <c r="C284">
        <v>16</v>
      </c>
      <c r="D284">
        <v>10</v>
      </c>
      <c r="E284">
        <v>16</v>
      </c>
      <c r="F284">
        <v>9</v>
      </c>
      <c r="G284">
        <v>20</v>
      </c>
      <c r="H284">
        <v>13</v>
      </c>
    </row>
    <row r="285" spans="1:8" x14ac:dyDescent="0.25">
      <c r="A285" s="49">
        <v>0.54166666666666663</v>
      </c>
      <c r="B285">
        <v>10</v>
      </c>
      <c r="C285">
        <v>16</v>
      </c>
      <c r="D285">
        <v>13</v>
      </c>
      <c r="E285">
        <v>10</v>
      </c>
      <c r="F285">
        <v>14</v>
      </c>
      <c r="G285">
        <v>24</v>
      </c>
      <c r="H285">
        <v>18</v>
      </c>
    </row>
    <row r="286" spans="1:8" x14ac:dyDescent="0.25">
      <c r="A286" s="49">
        <v>0.58333333333333337</v>
      </c>
      <c r="B286">
        <v>8</v>
      </c>
      <c r="C286">
        <v>15</v>
      </c>
      <c r="D286">
        <v>10</v>
      </c>
      <c r="E286">
        <v>13</v>
      </c>
      <c r="F286">
        <v>16</v>
      </c>
      <c r="G286">
        <v>13</v>
      </c>
      <c r="H286">
        <v>14</v>
      </c>
    </row>
    <row r="287" spans="1:8" x14ac:dyDescent="0.25">
      <c r="A287" s="49">
        <v>0.625</v>
      </c>
      <c r="B287">
        <v>20</v>
      </c>
      <c r="C287">
        <v>12</v>
      </c>
      <c r="D287">
        <v>8</v>
      </c>
      <c r="E287">
        <v>9</v>
      </c>
      <c r="F287">
        <v>14</v>
      </c>
      <c r="G287">
        <v>13</v>
      </c>
      <c r="H287">
        <v>16</v>
      </c>
    </row>
    <row r="288" spans="1:8" x14ac:dyDescent="0.25">
      <c r="A288" s="49">
        <v>0.66666666666666663</v>
      </c>
      <c r="B288">
        <v>23</v>
      </c>
      <c r="C288">
        <v>7</v>
      </c>
      <c r="D288">
        <v>12</v>
      </c>
      <c r="E288">
        <v>6</v>
      </c>
      <c r="F288">
        <v>10</v>
      </c>
      <c r="G288">
        <v>11</v>
      </c>
      <c r="H288">
        <v>14</v>
      </c>
    </row>
    <row r="289" spans="1:10" x14ac:dyDescent="0.25">
      <c r="A289" s="49">
        <v>0.70833333333333337</v>
      </c>
      <c r="B289">
        <v>15</v>
      </c>
      <c r="C289">
        <v>10</v>
      </c>
      <c r="D289">
        <v>14</v>
      </c>
      <c r="E289">
        <v>8</v>
      </c>
      <c r="F289">
        <v>6</v>
      </c>
      <c r="G289">
        <v>10</v>
      </c>
      <c r="H289">
        <v>11</v>
      </c>
    </row>
    <row r="290" spans="1:10" x14ac:dyDescent="0.25">
      <c r="A290" s="49">
        <v>0.75</v>
      </c>
      <c r="B290">
        <v>15</v>
      </c>
      <c r="C290">
        <v>8</v>
      </c>
      <c r="D290">
        <v>15</v>
      </c>
      <c r="E290">
        <v>13</v>
      </c>
      <c r="F290">
        <v>9</v>
      </c>
      <c r="G290">
        <v>9</v>
      </c>
      <c r="H290">
        <v>10</v>
      </c>
    </row>
    <row r="291" spans="1:10" x14ac:dyDescent="0.25">
      <c r="A291" s="49">
        <v>0.79166666666666663</v>
      </c>
      <c r="B291">
        <v>20</v>
      </c>
      <c r="C291">
        <v>13</v>
      </c>
      <c r="D291">
        <v>9</v>
      </c>
      <c r="E291">
        <v>11</v>
      </c>
      <c r="F291">
        <v>10</v>
      </c>
      <c r="G291">
        <v>9</v>
      </c>
      <c r="H291">
        <v>10</v>
      </c>
    </row>
    <row r="292" spans="1:10" x14ac:dyDescent="0.25">
      <c r="A292" s="49">
        <v>0.83333333333333337</v>
      </c>
      <c r="B292">
        <v>16</v>
      </c>
      <c r="C292">
        <v>6</v>
      </c>
      <c r="D292">
        <v>6</v>
      </c>
      <c r="E292">
        <v>6</v>
      </c>
      <c r="F292">
        <v>9</v>
      </c>
      <c r="G292">
        <v>8</v>
      </c>
      <c r="H292">
        <v>9</v>
      </c>
    </row>
    <row r="293" spans="1:10" x14ac:dyDescent="0.25">
      <c r="A293" s="49">
        <v>0.875</v>
      </c>
      <c r="B293">
        <v>15</v>
      </c>
      <c r="C293">
        <v>5</v>
      </c>
      <c r="D293">
        <v>7</v>
      </c>
      <c r="E293">
        <v>6</v>
      </c>
      <c r="F293">
        <v>5</v>
      </c>
      <c r="G293">
        <v>9</v>
      </c>
      <c r="H293">
        <v>10</v>
      </c>
    </row>
    <row r="294" spans="1:10" x14ac:dyDescent="0.25">
      <c r="A294" s="49">
        <v>0.91666666666666663</v>
      </c>
      <c r="B294">
        <v>11</v>
      </c>
      <c r="C294">
        <v>5</v>
      </c>
      <c r="D294">
        <v>6</v>
      </c>
      <c r="E294">
        <v>5</v>
      </c>
      <c r="F294">
        <v>8</v>
      </c>
      <c r="G294">
        <v>5</v>
      </c>
      <c r="H294">
        <v>9</v>
      </c>
    </row>
    <row r="295" spans="1:10" x14ac:dyDescent="0.25">
      <c r="A295" s="49">
        <v>0.95833333333333337</v>
      </c>
      <c r="B295">
        <v>9</v>
      </c>
      <c r="C295">
        <v>5</v>
      </c>
      <c r="D295">
        <v>5</v>
      </c>
      <c r="E295">
        <v>5</v>
      </c>
      <c r="F295">
        <v>6</v>
      </c>
      <c r="G295">
        <v>5</v>
      </c>
      <c r="H295">
        <v>11</v>
      </c>
    </row>
    <row r="296" spans="1:10" x14ac:dyDescent="0.25">
      <c r="A296" s="56" t="s">
        <v>77</v>
      </c>
      <c r="B296">
        <f t="shared" ref="B296:H296" si="10">AVERAGE(B272:B295)</f>
        <v>10.772727272727273</v>
      </c>
      <c r="C296">
        <f t="shared" si="10"/>
        <v>10.35</v>
      </c>
      <c r="D296">
        <f t="shared" si="10"/>
        <v>9.35</v>
      </c>
      <c r="E296">
        <f t="shared" si="10"/>
        <v>9.5714285714285712</v>
      </c>
      <c r="F296">
        <f t="shared" si="10"/>
        <v>8.6999999999999993</v>
      </c>
      <c r="G296">
        <f t="shared" si="10"/>
        <v>11.05</v>
      </c>
      <c r="H296">
        <f t="shared" si="10"/>
        <v>9.4090909090909083</v>
      </c>
    </row>
    <row r="298" spans="1:10" x14ac:dyDescent="0.25">
      <c r="A298" t="s">
        <v>80</v>
      </c>
      <c r="I298" s="56" t="s">
        <v>77</v>
      </c>
      <c r="J298" s="25">
        <f>AVERAGE(B323:H323)</f>
        <v>11.684415584415584</v>
      </c>
    </row>
    <row r="299" spans="1:10" x14ac:dyDescent="0.25">
      <c r="A299" t="s">
        <v>109</v>
      </c>
      <c r="B299">
        <v>20</v>
      </c>
      <c r="H299">
        <v>5</v>
      </c>
    </row>
    <row r="300" spans="1:10" x14ac:dyDescent="0.25">
      <c r="A300" s="49">
        <v>4.1666666666666664E-2</v>
      </c>
      <c r="B300">
        <v>10</v>
      </c>
      <c r="H300">
        <v>8</v>
      </c>
    </row>
    <row r="301" spans="1:10" x14ac:dyDescent="0.25">
      <c r="A301" s="49">
        <v>8.3333333333333329E-2</v>
      </c>
    </row>
    <row r="302" spans="1:10" x14ac:dyDescent="0.25">
      <c r="A302" s="49">
        <v>0.125</v>
      </c>
    </row>
    <row r="303" spans="1:10" x14ac:dyDescent="0.25">
      <c r="A303" s="49">
        <v>0.16666666666666666</v>
      </c>
      <c r="B303">
        <v>6</v>
      </c>
      <c r="C303">
        <v>11</v>
      </c>
      <c r="D303">
        <v>6</v>
      </c>
      <c r="E303">
        <v>8</v>
      </c>
      <c r="F303">
        <v>8</v>
      </c>
      <c r="G303">
        <v>6</v>
      </c>
      <c r="H303">
        <v>9</v>
      </c>
    </row>
    <row r="304" spans="1:10" x14ac:dyDescent="0.25">
      <c r="A304" s="49">
        <v>0.20833333333333334</v>
      </c>
      <c r="B304">
        <v>5</v>
      </c>
      <c r="C304">
        <v>11</v>
      </c>
      <c r="D304">
        <v>8</v>
      </c>
      <c r="E304">
        <v>7</v>
      </c>
      <c r="F304">
        <v>7</v>
      </c>
      <c r="G304">
        <v>6</v>
      </c>
      <c r="H304">
        <v>5</v>
      </c>
    </row>
    <row r="305" spans="1:8" x14ac:dyDescent="0.25">
      <c r="A305" s="49">
        <v>0.25</v>
      </c>
      <c r="B305">
        <v>5</v>
      </c>
      <c r="C305">
        <v>11</v>
      </c>
      <c r="D305">
        <v>9</v>
      </c>
      <c r="E305">
        <v>8</v>
      </c>
      <c r="F305">
        <v>7</v>
      </c>
      <c r="G305">
        <v>7</v>
      </c>
      <c r="H305">
        <v>6</v>
      </c>
    </row>
    <row r="306" spans="1:8" x14ac:dyDescent="0.25">
      <c r="A306" s="49">
        <v>0.29166666666666669</v>
      </c>
      <c r="B306">
        <v>5</v>
      </c>
      <c r="C306">
        <v>13</v>
      </c>
      <c r="D306">
        <v>10</v>
      </c>
      <c r="E306">
        <v>13</v>
      </c>
      <c r="F306">
        <v>13</v>
      </c>
      <c r="G306">
        <v>8</v>
      </c>
      <c r="H306">
        <v>5</v>
      </c>
    </row>
    <row r="307" spans="1:8" x14ac:dyDescent="0.25">
      <c r="A307" s="49">
        <v>0.33333333333333331</v>
      </c>
      <c r="B307">
        <v>6</v>
      </c>
      <c r="C307">
        <v>11</v>
      </c>
      <c r="D307">
        <v>9</v>
      </c>
      <c r="E307">
        <v>10</v>
      </c>
      <c r="F307">
        <v>5</v>
      </c>
      <c r="G307">
        <v>6</v>
      </c>
      <c r="H307">
        <v>5</v>
      </c>
    </row>
    <row r="308" spans="1:8" x14ac:dyDescent="0.25">
      <c r="A308" s="49">
        <v>0.375</v>
      </c>
      <c r="B308">
        <v>9</v>
      </c>
      <c r="C308">
        <v>6</v>
      </c>
      <c r="D308">
        <v>6</v>
      </c>
      <c r="E308">
        <v>15</v>
      </c>
      <c r="F308">
        <v>13</v>
      </c>
      <c r="G308">
        <v>9</v>
      </c>
      <c r="H308">
        <v>10</v>
      </c>
    </row>
    <row r="309" spans="1:8" x14ac:dyDescent="0.25">
      <c r="A309" s="49">
        <v>0.41666666666666669</v>
      </c>
      <c r="B309">
        <v>13</v>
      </c>
      <c r="C309">
        <v>8</v>
      </c>
      <c r="D309">
        <v>8</v>
      </c>
      <c r="E309">
        <v>23</v>
      </c>
      <c r="F309">
        <v>14</v>
      </c>
      <c r="G309">
        <v>9</v>
      </c>
      <c r="H309">
        <v>18</v>
      </c>
    </row>
    <row r="310" spans="1:8" x14ac:dyDescent="0.25">
      <c r="A310" s="49">
        <v>0.45833333333333331</v>
      </c>
      <c r="B310">
        <v>13</v>
      </c>
      <c r="C310">
        <v>10</v>
      </c>
      <c r="D310">
        <v>15</v>
      </c>
      <c r="E310">
        <v>14</v>
      </c>
      <c r="F310">
        <v>29</v>
      </c>
      <c r="G310">
        <v>15</v>
      </c>
      <c r="H310">
        <v>16</v>
      </c>
    </row>
    <row r="311" spans="1:8" x14ac:dyDescent="0.25">
      <c r="A311" t="s">
        <v>78</v>
      </c>
      <c r="B311">
        <v>19</v>
      </c>
      <c r="C311">
        <v>13</v>
      </c>
      <c r="D311">
        <v>19</v>
      </c>
      <c r="E311">
        <v>14</v>
      </c>
      <c r="F311">
        <v>21</v>
      </c>
      <c r="G311">
        <v>20</v>
      </c>
      <c r="H311">
        <v>13</v>
      </c>
    </row>
    <row r="312" spans="1:8" x14ac:dyDescent="0.25">
      <c r="A312" s="49">
        <v>0.54166666666666663</v>
      </c>
      <c r="B312">
        <v>11</v>
      </c>
      <c r="C312">
        <v>16</v>
      </c>
      <c r="D312">
        <v>25</v>
      </c>
      <c r="E312">
        <v>21</v>
      </c>
      <c r="F312">
        <v>16</v>
      </c>
      <c r="G312">
        <v>16</v>
      </c>
      <c r="H312">
        <v>20</v>
      </c>
    </row>
    <row r="313" spans="1:8" x14ac:dyDescent="0.25">
      <c r="A313" s="49">
        <v>0.58333333333333337</v>
      </c>
      <c r="B313">
        <v>14</v>
      </c>
      <c r="C313">
        <v>14</v>
      </c>
      <c r="D313">
        <v>15</v>
      </c>
      <c r="E313">
        <v>22</v>
      </c>
      <c r="F313">
        <v>21</v>
      </c>
      <c r="G313">
        <v>11</v>
      </c>
      <c r="H313">
        <v>23</v>
      </c>
    </row>
    <row r="314" spans="1:8" x14ac:dyDescent="0.25">
      <c r="A314" s="49">
        <v>0.625</v>
      </c>
      <c r="B314">
        <v>15</v>
      </c>
      <c r="C314">
        <v>24</v>
      </c>
      <c r="D314">
        <v>11</v>
      </c>
      <c r="E314">
        <v>23</v>
      </c>
      <c r="F314">
        <v>17</v>
      </c>
      <c r="G314">
        <v>13</v>
      </c>
      <c r="H314">
        <v>14</v>
      </c>
    </row>
    <row r="315" spans="1:8" x14ac:dyDescent="0.25">
      <c r="A315" s="49">
        <v>0.66666666666666663</v>
      </c>
      <c r="B315">
        <v>13</v>
      </c>
      <c r="C315">
        <v>13</v>
      </c>
      <c r="D315">
        <v>9</v>
      </c>
      <c r="E315">
        <v>15</v>
      </c>
      <c r="F315">
        <v>13</v>
      </c>
      <c r="G315">
        <v>9</v>
      </c>
      <c r="H315">
        <v>18</v>
      </c>
    </row>
    <row r="316" spans="1:8" x14ac:dyDescent="0.25">
      <c r="A316" s="49">
        <v>0.70833333333333337</v>
      </c>
      <c r="B316">
        <v>14</v>
      </c>
      <c r="C316">
        <v>14</v>
      </c>
      <c r="D316">
        <v>16</v>
      </c>
      <c r="E316">
        <v>13</v>
      </c>
      <c r="F316">
        <v>13</v>
      </c>
      <c r="G316">
        <v>9</v>
      </c>
      <c r="H316">
        <v>11</v>
      </c>
    </row>
    <row r="317" spans="1:8" x14ac:dyDescent="0.25">
      <c r="A317" s="49">
        <v>0.75</v>
      </c>
      <c r="B317">
        <v>13</v>
      </c>
      <c r="C317">
        <v>18</v>
      </c>
      <c r="D317">
        <v>8</v>
      </c>
      <c r="E317">
        <v>8</v>
      </c>
      <c r="F317">
        <v>14</v>
      </c>
      <c r="G317">
        <v>9</v>
      </c>
      <c r="H317">
        <v>18</v>
      </c>
    </row>
    <row r="318" spans="1:8" x14ac:dyDescent="0.25">
      <c r="A318" s="49">
        <v>0.79166666666666663</v>
      </c>
      <c r="B318">
        <v>13</v>
      </c>
      <c r="C318">
        <v>9</v>
      </c>
      <c r="D318">
        <v>11</v>
      </c>
      <c r="E318">
        <v>11</v>
      </c>
      <c r="F318">
        <v>13</v>
      </c>
      <c r="G318">
        <v>7</v>
      </c>
      <c r="H318">
        <v>19</v>
      </c>
    </row>
    <row r="319" spans="1:8" x14ac:dyDescent="0.25">
      <c r="A319" s="49">
        <v>0.83333333333333337</v>
      </c>
      <c r="B319">
        <v>10</v>
      </c>
      <c r="C319">
        <v>6</v>
      </c>
      <c r="D319">
        <v>13</v>
      </c>
      <c r="E319">
        <v>8</v>
      </c>
      <c r="F319">
        <v>13</v>
      </c>
      <c r="G319">
        <v>8</v>
      </c>
      <c r="H319">
        <v>13</v>
      </c>
    </row>
    <row r="320" spans="1:8" x14ac:dyDescent="0.25">
      <c r="A320" s="49">
        <v>0.875</v>
      </c>
      <c r="B320">
        <v>10</v>
      </c>
      <c r="C320">
        <v>6</v>
      </c>
      <c r="D320">
        <v>13</v>
      </c>
      <c r="E320">
        <v>10</v>
      </c>
      <c r="F320">
        <v>12</v>
      </c>
      <c r="G320">
        <v>6</v>
      </c>
      <c r="H320">
        <v>16</v>
      </c>
    </row>
    <row r="321" spans="1:8" x14ac:dyDescent="0.25">
      <c r="A321" s="49">
        <v>0.91666666666666663</v>
      </c>
      <c r="B321">
        <v>13</v>
      </c>
      <c r="C321">
        <v>5</v>
      </c>
      <c r="D321">
        <v>5</v>
      </c>
      <c r="E321">
        <v>6</v>
      </c>
      <c r="F321">
        <v>6</v>
      </c>
      <c r="G321">
        <v>5</v>
      </c>
      <c r="H321">
        <v>21</v>
      </c>
    </row>
    <row r="322" spans="1:8" x14ac:dyDescent="0.25">
      <c r="A322" s="49">
        <v>0.95833333333333337</v>
      </c>
      <c r="B322">
        <v>10</v>
      </c>
      <c r="C322">
        <v>5</v>
      </c>
      <c r="D322">
        <v>5</v>
      </c>
      <c r="E322">
        <v>5</v>
      </c>
      <c r="F322">
        <v>6</v>
      </c>
      <c r="G322">
        <v>5</v>
      </c>
      <c r="H322">
        <v>21</v>
      </c>
    </row>
    <row r="323" spans="1:8" x14ac:dyDescent="0.25">
      <c r="A323" s="56" t="s">
        <v>77</v>
      </c>
      <c r="B323">
        <f t="shared" ref="B323:H323" si="11">AVERAGE(B299:B322)</f>
        <v>11.227272727272727</v>
      </c>
      <c r="C323">
        <f t="shared" si="11"/>
        <v>11.2</v>
      </c>
      <c r="D323">
        <f t="shared" si="11"/>
        <v>11.05</v>
      </c>
      <c r="E323">
        <f t="shared" si="11"/>
        <v>12.7</v>
      </c>
      <c r="F323">
        <f t="shared" si="11"/>
        <v>13.05</v>
      </c>
      <c r="G323">
        <f t="shared" si="11"/>
        <v>9.1999999999999993</v>
      </c>
      <c r="H323">
        <f t="shared" si="11"/>
        <v>13.363636363636363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CDCA7-8389-4168-8D2E-23EDC41BE018}">
  <dimension ref="A1:M155"/>
  <sheetViews>
    <sheetView topLeftCell="E1" workbookViewId="0">
      <selection activeCell="I19" sqref="I19"/>
    </sheetView>
  </sheetViews>
  <sheetFormatPr baseColWidth="10" defaultRowHeight="15" x14ac:dyDescent="0.25"/>
  <cols>
    <col min="9" max="9" width="15.28515625" style="22" bestFit="1" customWidth="1"/>
    <col min="12" max="12" width="17.7109375" bestFit="1" customWidth="1"/>
    <col min="13" max="13" width="26" bestFit="1" customWidth="1"/>
  </cols>
  <sheetData>
    <row r="1" spans="1:13" x14ac:dyDescent="0.25">
      <c r="A1" t="s">
        <v>108</v>
      </c>
    </row>
    <row r="2" spans="1:13" x14ac:dyDescent="0.25">
      <c r="L2" s="59" t="s">
        <v>115</v>
      </c>
    </row>
    <row r="3" spans="1:13" x14ac:dyDescent="0.25">
      <c r="A3" s="49">
        <v>0.25</v>
      </c>
      <c r="B3">
        <v>5</v>
      </c>
      <c r="C3">
        <v>20</v>
      </c>
      <c r="D3">
        <v>14</v>
      </c>
      <c r="E3">
        <v>9</v>
      </c>
      <c r="F3">
        <v>15</v>
      </c>
      <c r="G3">
        <v>12</v>
      </c>
      <c r="H3">
        <v>8</v>
      </c>
      <c r="I3" s="22" t="s">
        <v>114</v>
      </c>
      <c r="J3">
        <f>AVERAGE(B12:H12)</f>
        <v>22.617063492063494</v>
      </c>
      <c r="L3" s="58">
        <f>AVERAGE(J3,J15,J27,J39,J50,J62,J74,J85,J96,J107,J119,J139)</f>
        <v>39.372028672580136</v>
      </c>
    </row>
    <row r="4" spans="1:13" x14ac:dyDescent="0.25">
      <c r="A4" s="49">
        <v>0.29166666666666669</v>
      </c>
      <c r="B4">
        <v>8</v>
      </c>
      <c r="C4">
        <v>35</v>
      </c>
      <c r="D4">
        <v>19</v>
      </c>
      <c r="E4">
        <v>18</v>
      </c>
      <c r="F4">
        <v>18</v>
      </c>
      <c r="G4">
        <v>17</v>
      </c>
      <c r="H4">
        <v>5</v>
      </c>
    </row>
    <row r="5" spans="1:13" x14ac:dyDescent="0.25">
      <c r="A5" s="49">
        <v>0.33333333333333331</v>
      </c>
      <c r="B5">
        <v>7</v>
      </c>
      <c r="C5">
        <v>43</v>
      </c>
      <c r="D5">
        <v>29</v>
      </c>
      <c r="E5">
        <v>13</v>
      </c>
      <c r="F5">
        <v>20</v>
      </c>
      <c r="G5">
        <v>13</v>
      </c>
      <c r="H5">
        <v>5</v>
      </c>
      <c r="M5" s="57" t="s">
        <v>113</v>
      </c>
    </row>
    <row r="6" spans="1:13" x14ac:dyDescent="0.25">
      <c r="A6" s="49">
        <v>0.375</v>
      </c>
      <c r="B6">
        <v>17</v>
      </c>
      <c r="C6">
        <v>33</v>
      </c>
      <c r="D6">
        <v>29</v>
      </c>
      <c r="E6">
        <v>20</v>
      </c>
      <c r="F6">
        <v>16</v>
      </c>
      <c r="G6">
        <v>15</v>
      </c>
      <c r="H6">
        <v>5</v>
      </c>
      <c r="M6" s="44">
        <f>AVERAGE(J3,J15,J27,J39,J50,J62,J74,J85,J96,J107)</f>
        <v>36.829365079365076</v>
      </c>
    </row>
    <row r="7" spans="1:13" x14ac:dyDescent="0.25">
      <c r="A7" s="49">
        <v>0.41666666666666669</v>
      </c>
      <c r="B7">
        <v>25</v>
      </c>
      <c r="C7">
        <v>34</v>
      </c>
      <c r="D7">
        <v>31</v>
      </c>
      <c r="E7">
        <v>18</v>
      </c>
      <c r="F7">
        <v>26</v>
      </c>
      <c r="G7">
        <v>15</v>
      </c>
      <c r="H7">
        <v>13</v>
      </c>
    </row>
    <row r="8" spans="1:13" x14ac:dyDescent="0.25">
      <c r="A8" s="49">
        <v>0.45833333333333331</v>
      </c>
      <c r="B8">
        <v>33</v>
      </c>
      <c r="C8">
        <v>34</v>
      </c>
      <c r="D8">
        <v>33</v>
      </c>
      <c r="E8">
        <v>25</v>
      </c>
      <c r="F8">
        <v>21</v>
      </c>
      <c r="G8">
        <v>16</v>
      </c>
      <c r="H8">
        <v>10</v>
      </c>
      <c r="M8" s="57" t="s">
        <v>112</v>
      </c>
    </row>
    <row r="9" spans="1:13" x14ac:dyDescent="0.25">
      <c r="A9" t="s">
        <v>78</v>
      </c>
      <c r="B9">
        <v>46</v>
      </c>
      <c r="C9">
        <v>46</v>
      </c>
      <c r="D9">
        <v>33</v>
      </c>
      <c r="E9">
        <v>23</v>
      </c>
      <c r="F9">
        <v>35</v>
      </c>
      <c r="G9">
        <v>23</v>
      </c>
      <c r="H9">
        <v>13</v>
      </c>
      <c r="M9" s="44">
        <f>AVERAGE(J119,J139)</f>
        <v>52.085346638655459</v>
      </c>
    </row>
    <row r="10" spans="1:13" x14ac:dyDescent="0.25">
      <c r="A10" s="49">
        <v>0.54166666666666663</v>
      </c>
      <c r="B10">
        <v>58</v>
      </c>
      <c r="C10">
        <v>45</v>
      </c>
      <c r="D10">
        <v>44</v>
      </c>
      <c r="E10">
        <v>20</v>
      </c>
      <c r="F10">
        <v>45</v>
      </c>
      <c r="G10">
        <v>26</v>
      </c>
      <c r="H10">
        <v>16</v>
      </c>
    </row>
    <row r="11" spans="1:13" x14ac:dyDescent="0.25">
      <c r="A11" s="49">
        <v>0.58333333333333337</v>
      </c>
      <c r="F11">
        <v>15</v>
      </c>
    </row>
    <row r="12" spans="1:13" x14ac:dyDescent="0.25">
      <c r="A12" s="22" t="s">
        <v>77</v>
      </c>
      <c r="B12">
        <f t="shared" ref="B12:H12" si="0">AVERAGE(B3:B11)</f>
        <v>24.875</v>
      </c>
      <c r="C12">
        <f t="shared" si="0"/>
        <v>36.25</v>
      </c>
      <c r="D12">
        <f t="shared" si="0"/>
        <v>29</v>
      </c>
      <c r="E12">
        <f t="shared" si="0"/>
        <v>18.25</v>
      </c>
      <c r="F12">
        <f t="shared" si="0"/>
        <v>23.444444444444443</v>
      </c>
      <c r="G12">
        <f t="shared" si="0"/>
        <v>17.125</v>
      </c>
      <c r="H12">
        <f t="shared" si="0"/>
        <v>9.375</v>
      </c>
    </row>
    <row r="14" spans="1:13" x14ac:dyDescent="0.25">
      <c r="A14" t="s">
        <v>100</v>
      </c>
    </row>
    <row r="15" spans="1:13" x14ac:dyDescent="0.25">
      <c r="A15" s="49">
        <v>0.25</v>
      </c>
      <c r="B15">
        <v>11</v>
      </c>
      <c r="C15">
        <v>15</v>
      </c>
      <c r="D15">
        <v>15</v>
      </c>
      <c r="E15">
        <v>9</v>
      </c>
      <c r="F15">
        <v>29</v>
      </c>
      <c r="G15">
        <v>24</v>
      </c>
      <c r="H15">
        <v>11</v>
      </c>
      <c r="I15" s="22" t="s">
        <v>99</v>
      </c>
      <c r="J15">
        <f>AVERAGE(B24:H24)</f>
        <v>38.712301587301582</v>
      </c>
    </row>
    <row r="16" spans="1:13" x14ac:dyDescent="0.25">
      <c r="A16" s="49">
        <v>0.29166666666666669</v>
      </c>
      <c r="B16">
        <v>6</v>
      </c>
      <c r="C16">
        <v>29</v>
      </c>
      <c r="D16">
        <v>25</v>
      </c>
      <c r="E16">
        <v>21</v>
      </c>
      <c r="F16">
        <v>30</v>
      </c>
      <c r="G16">
        <v>45</v>
      </c>
      <c r="H16">
        <v>5</v>
      </c>
    </row>
    <row r="17" spans="1:10" x14ac:dyDescent="0.25">
      <c r="A17" s="49">
        <v>0.33333333333333331</v>
      </c>
      <c r="B17">
        <v>11</v>
      </c>
      <c r="C17">
        <v>60</v>
      </c>
      <c r="D17">
        <v>24</v>
      </c>
      <c r="E17">
        <v>53</v>
      </c>
      <c r="F17">
        <v>56</v>
      </c>
      <c r="G17">
        <v>36</v>
      </c>
      <c r="H17">
        <v>5</v>
      </c>
    </row>
    <row r="18" spans="1:10" x14ac:dyDescent="0.25">
      <c r="A18" s="49">
        <v>0.375</v>
      </c>
      <c r="B18">
        <v>21</v>
      </c>
      <c r="C18">
        <v>49</v>
      </c>
      <c r="D18">
        <v>30</v>
      </c>
      <c r="E18">
        <v>64</v>
      </c>
      <c r="F18">
        <v>53</v>
      </c>
      <c r="G18">
        <v>39</v>
      </c>
      <c r="H18">
        <v>5</v>
      </c>
    </row>
    <row r="19" spans="1:10" x14ac:dyDescent="0.25">
      <c r="A19" s="49">
        <v>0.41666666666666669</v>
      </c>
      <c r="B19">
        <v>35</v>
      </c>
      <c r="C19">
        <v>43</v>
      </c>
      <c r="D19">
        <v>43</v>
      </c>
      <c r="E19">
        <v>71</v>
      </c>
      <c r="F19">
        <v>56</v>
      </c>
      <c r="G19">
        <v>41</v>
      </c>
      <c r="H19">
        <v>6</v>
      </c>
    </row>
    <row r="20" spans="1:10" x14ac:dyDescent="0.25">
      <c r="A20" s="49">
        <v>0.45833333333333331</v>
      </c>
      <c r="B20">
        <v>56</v>
      </c>
      <c r="C20">
        <v>36</v>
      </c>
      <c r="D20">
        <v>43</v>
      </c>
      <c r="E20">
        <v>79</v>
      </c>
      <c r="F20">
        <v>61</v>
      </c>
      <c r="G20">
        <v>39</v>
      </c>
      <c r="H20">
        <v>16</v>
      </c>
    </row>
    <row r="21" spans="1:10" x14ac:dyDescent="0.25">
      <c r="A21" t="s">
        <v>78</v>
      </c>
      <c r="B21">
        <v>66</v>
      </c>
      <c r="C21">
        <v>45</v>
      </c>
      <c r="D21">
        <v>53</v>
      </c>
      <c r="E21">
        <v>65</v>
      </c>
      <c r="F21">
        <v>63</v>
      </c>
      <c r="G21">
        <v>53</v>
      </c>
      <c r="H21">
        <v>19</v>
      </c>
    </row>
    <row r="22" spans="1:10" x14ac:dyDescent="0.25">
      <c r="A22" s="49">
        <v>0.54166666666666663</v>
      </c>
      <c r="B22">
        <v>70</v>
      </c>
      <c r="C22">
        <v>46</v>
      </c>
      <c r="D22">
        <v>61</v>
      </c>
      <c r="E22">
        <v>66</v>
      </c>
      <c r="F22">
        <v>58</v>
      </c>
      <c r="G22">
        <v>59</v>
      </c>
      <c r="H22">
        <v>23</v>
      </c>
    </row>
    <row r="23" spans="1:10" x14ac:dyDescent="0.25">
      <c r="A23" s="49">
        <v>0.58333333333333337</v>
      </c>
      <c r="G23">
        <v>60</v>
      </c>
      <c r="H23">
        <v>10</v>
      </c>
    </row>
    <row r="24" spans="1:10" x14ac:dyDescent="0.25">
      <c r="A24" s="56" t="s">
        <v>77</v>
      </c>
      <c r="B24">
        <f t="shared" ref="B24:H24" si="1">AVERAGE(B15:B23)</f>
        <v>34.5</v>
      </c>
      <c r="C24">
        <f t="shared" si="1"/>
        <v>40.375</v>
      </c>
      <c r="D24">
        <f t="shared" si="1"/>
        <v>36.75</v>
      </c>
      <c r="E24">
        <f t="shared" si="1"/>
        <v>53.5</v>
      </c>
      <c r="F24">
        <f t="shared" si="1"/>
        <v>50.75</v>
      </c>
      <c r="G24">
        <f t="shared" si="1"/>
        <v>44</v>
      </c>
      <c r="H24">
        <f t="shared" si="1"/>
        <v>11.111111111111111</v>
      </c>
    </row>
    <row r="26" spans="1:10" x14ac:dyDescent="0.25">
      <c r="A26" t="s">
        <v>111</v>
      </c>
    </row>
    <row r="27" spans="1:10" x14ac:dyDescent="0.25">
      <c r="A27" s="49">
        <v>0.25</v>
      </c>
      <c r="B27">
        <v>14</v>
      </c>
      <c r="C27">
        <v>17</v>
      </c>
      <c r="D27">
        <v>12</v>
      </c>
      <c r="E27">
        <v>10</v>
      </c>
      <c r="F27">
        <v>10</v>
      </c>
      <c r="G27">
        <v>14</v>
      </c>
      <c r="H27">
        <v>9</v>
      </c>
      <c r="I27" s="22" t="s">
        <v>97</v>
      </c>
      <c r="J27">
        <f>AVERAGE(B36:H36)</f>
        <v>53.660714285714292</v>
      </c>
    </row>
    <row r="28" spans="1:10" x14ac:dyDescent="0.25">
      <c r="A28" s="49">
        <v>0.29166666666666669</v>
      </c>
      <c r="B28">
        <v>14</v>
      </c>
      <c r="C28">
        <v>31</v>
      </c>
      <c r="D28">
        <v>35</v>
      </c>
      <c r="E28">
        <v>31</v>
      </c>
      <c r="F28">
        <v>23</v>
      </c>
      <c r="G28">
        <v>38</v>
      </c>
      <c r="H28">
        <v>8</v>
      </c>
    </row>
    <row r="29" spans="1:10" x14ac:dyDescent="0.25">
      <c r="A29" s="49">
        <v>0.33333333333333331</v>
      </c>
      <c r="B29">
        <v>34</v>
      </c>
      <c r="C29">
        <v>72</v>
      </c>
      <c r="D29">
        <v>42</v>
      </c>
      <c r="E29">
        <v>54</v>
      </c>
      <c r="F29">
        <v>35</v>
      </c>
      <c r="G29">
        <v>63</v>
      </c>
      <c r="H29">
        <v>6</v>
      </c>
    </row>
    <row r="30" spans="1:10" x14ac:dyDescent="0.25">
      <c r="A30" s="49">
        <v>0.375</v>
      </c>
      <c r="B30">
        <v>43</v>
      </c>
      <c r="C30">
        <v>70</v>
      </c>
      <c r="D30">
        <v>56</v>
      </c>
      <c r="E30">
        <v>66</v>
      </c>
      <c r="F30">
        <v>36</v>
      </c>
      <c r="G30">
        <v>55</v>
      </c>
      <c r="H30">
        <v>16</v>
      </c>
    </row>
    <row r="31" spans="1:10" x14ac:dyDescent="0.25">
      <c r="A31" s="49">
        <v>0.41666666666666669</v>
      </c>
      <c r="B31">
        <v>68</v>
      </c>
      <c r="C31">
        <v>70</v>
      </c>
      <c r="D31">
        <v>68</v>
      </c>
      <c r="E31">
        <v>75</v>
      </c>
      <c r="F31">
        <v>65</v>
      </c>
      <c r="G31">
        <v>83</v>
      </c>
      <c r="H31">
        <v>29</v>
      </c>
    </row>
    <row r="32" spans="1:10" x14ac:dyDescent="0.25">
      <c r="A32" s="49">
        <v>0.45833333333333331</v>
      </c>
      <c r="B32">
        <v>80</v>
      </c>
      <c r="C32">
        <v>57</v>
      </c>
      <c r="D32">
        <v>82</v>
      </c>
      <c r="E32">
        <v>79</v>
      </c>
      <c r="F32">
        <v>71</v>
      </c>
      <c r="G32">
        <v>78</v>
      </c>
      <c r="H32">
        <v>31</v>
      </c>
    </row>
    <row r="33" spans="1:10" x14ac:dyDescent="0.25">
      <c r="A33" t="s">
        <v>78</v>
      </c>
      <c r="B33">
        <v>98</v>
      </c>
      <c r="C33">
        <v>96</v>
      </c>
      <c r="D33">
        <v>88</v>
      </c>
      <c r="E33">
        <v>71</v>
      </c>
      <c r="F33">
        <v>75</v>
      </c>
      <c r="G33">
        <v>83</v>
      </c>
      <c r="H33">
        <v>29</v>
      </c>
    </row>
    <row r="34" spans="1:10" x14ac:dyDescent="0.25">
      <c r="A34" s="49">
        <v>0.54166666666666663</v>
      </c>
      <c r="B34">
        <v>98</v>
      </c>
      <c r="C34">
        <v>98</v>
      </c>
      <c r="D34">
        <v>97</v>
      </c>
      <c r="E34">
        <v>73</v>
      </c>
      <c r="F34">
        <v>71</v>
      </c>
      <c r="G34">
        <v>90</v>
      </c>
      <c r="H34">
        <v>35</v>
      </c>
    </row>
    <row r="35" spans="1:10" x14ac:dyDescent="0.25">
      <c r="A35" s="49">
        <v>0.58333333333333337</v>
      </c>
      <c r="E35">
        <v>30</v>
      </c>
      <c r="G35">
        <v>150</v>
      </c>
    </row>
    <row r="36" spans="1:10" x14ac:dyDescent="0.25">
      <c r="A36" s="56" t="s">
        <v>77</v>
      </c>
      <c r="B36">
        <f t="shared" ref="B36:H36" si="2">AVERAGE(B27:B35)</f>
        <v>56.125</v>
      </c>
      <c r="C36">
        <f t="shared" si="2"/>
        <v>63.875</v>
      </c>
      <c r="D36">
        <f t="shared" si="2"/>
        <v>60</v>
      </c>
      <c r="E36">
        <f t="shared" si="2"/>
        <v>54.333333333333336</v>
      </c>
      <c r="F36">
        <f t="shared" si="2"/>
        <v>48.25</v>
      </c>
      <c r="G36">
        <f t="shared" si="2"/>
        <v>72.666666666666671</v>
      </c>
      <c r="H36">
        <f t="shared" si="2"/>
        <v>20.375</v>
      </c>
    </row>
    <row r="38" spans="1:10" x14ac:dyDescent="0.25">
      <c r="A38" t="s">
        <v>96</v>
      </c>
    </row>
    <row r="39" spans="1:10" x14ac:dyDescent="0.25">
      <c r="A39" s="49">
        <v>0.25</v>
      </c>
      <c r="B39">
        <v>9</v>
      </c>
      <c r="C39">
        <v>10</v>
      </c>
      <c r="D39">
        <v>14</v>
      </c>
      <c r="E39">
        <v>15</v>
      </c>
      <c r="F39">
        <v>14</v>
      </c>
      <c r="G39">
        <v>13</v>
      </c>
      <c r="H39">
        <v>11</v>
      </c>
      <c r="I39" s="22" t="s">
        <v>95</v>
      </c>
      <c r="J39">
        <f>AVERAGE(B47:H47)</f>
        <v>42.214285714285715</v>
      </c>
    </row>
    <row r="40" spans="1:10" x14ac:dyDescent="0.25">
      <c r="A40" s="49">
        <v>0.29166666666666669</v>
      </c>
      <c r="B40">
        <v>33</v>
      </c>
      <c r="C40">
        <v>36</v>
      </c>
      <c r="D40">
        <v>26</v>
      </c>
      <c r="E40">
        <v>23</v>
      </c>
      <c r="F40">
        <v>28</v>
      </c>
      <c r="G40">
        <v>29</v>
      </c>
      <c r="H40">
        <v>13</v>
      </c>
    </row>
    <row r="41" spans="1:10" x14ac:dyDescent="0.25">
      <c r="A41" s="49">
        <v>0.33333333333333331</v>
      </c>
      <c r="B41">
        <v>28</v>
      </c>
      <c r="C41">
        <v>31</v>
      </c>
      <c r="D41">
        <v>51</v>
      </c>
      <c r="E41">
        <v>49</v>
      </c>
      <c r="F41">
        <v>42</v>
      </c>
      <c r="G41">
        <v>39</v>
      </c>
      <c r="H41">
        <v>11</v>
      </c>
    </row>
    <row r="42" spans="1:10" x14ac:dyDescent="0.25">
      <c r="A42" s="49">
        <v>0.375</v>
      </c>
      <c r="B42">
        <v>34</v>
      </c>
      <c r="C42">
        <v>58</v>
      </c>
      <c r="D42">
        <v>73</v>
      </c>
      <c r="E42">
        <v>38</v>
      </c>
      <c r="F42">
        <v>46</v>
      </c>
      <c r="G42">
        <v>41</v>
      </c>
      <c r="H42">
        <v>9</v>
      </c>
    </row>
    <row r="43" spans="1:10" x14ac:dyDescent="0.25">
      <c r="A43" s="49">
        <v>0.41666666666666669</v>
      </c>
      <c r="B43">
        <v>40</v>
      </c>
      <c r="C43">
        <v>56</v>
      </c>
      <c r="D43">
        <v>68</v>
      </c>
      <c r="E43">
        <v>73</v>
      </c>
      <c r="F43">
        <v>49</v>
      </c>
      <c r="G43">
        <v>40</v>
      </c>
      <c r="H43">
        <v>15</v>
      </c>
    </row>
    <row r="44" spans="1:10" x14ac:dyDescent="0.25">
      <c r="A44" s="49">
        <v>0.45833333333333331</v>
      </c>
      <c r="B44">
        <v>60</v>
      </c>
      <c r="C44">
        <v>55</v>
      </c>
      <c r="D44">
        <v>79</v>
      </c>
      <c r="E44">
        <v>70</v>
      </c>
      <c r="F44">
        <v>64</v>
      </c>
      <c r="G44">
        <v>40</v>
      </c>
      <c r="H44">
        <v>29</v>
      </c>
    </row>
    <row r="45" spans="1:10" x14ac:dyDescent="0.25">
      <c r="A45" t="s">
        <v>78</v>
      </c>
      <c r="B45">
        <v>46</v>
      </c>
      <c r="C45">
        <v>63</v>
      </c>
      <c r="D45">
        <v>86</v>
      </c>
      <c r="E45">
        <v>54</v>
      </c>
      <c r="F45">
        <v>53</v>
      </c>
      <c r="G45">
        <v>45</v>
      </c>
      <c r="H45">
        <v>31</v>
      </c>
    </row>
    <row r="46" spans="1:10" x14ac:dyDescent="0.25">
      <c r="A46" s="49">
        <v>0.54166666666666663</v>
      </c>
      <c r="B46">
        <v>58</v>
      </c>
      <c r="C46">
        <v>78</v>
      </c>
      <c r="D46">
        <v>93</v>
      </c>
      <c r="E46">
        <v>68</v>
      </c>
      <c r="F46">
        <v>55</v>
      </c>
      <c r="G46">
        <v>42</v>
      </c>
      <c r="H46">
        <v>30</v>
      </c>
    </row>
    <row r="47" spans="1:10" x14ac:dyDescent="0.25">
      <c r="A47" s="56" t="s">
        <v>77</v>
      </c>
      <c r="B47">
        <f t="shared" ref="B47:H47" si="3">AVERAGE(B39:B46)</f>
        <v>38.5</v>
      </c>
      <c r="C47">
        <f t="shared" si="3"/>
        <v>48.375</v>
      </c>
      <c r="D47">
        <f t="shared" si="3"/>
        <v>61.25</v>
      </c>
      <c r="E47">
        <f t="shared" si="3"/>
        <v>48.75</v>
      </c>
      <c r="F47">
        <f t="shared" si="3"/>
        <v>43.875</v>
      </c>
      <c r="G47">
        <f t="shared" si="3"/>
        <v>36.125</v>
      </c>
      <c r="H47">
        <f t="shared" si="3"/>
        <v>18.625</v>
      </c>
    </row>
    <row r="49" spans="1:10" x14ac:dyDescent="0.25">
      <c r="A49" t="s">
        <v>94</v>
      </c>
    </row>
    <row r="50" spans="1:10" x14ac:dyDescent="0.25">
      <c r="A50" s="49">
        <v>0.25</v>
      </c>
      <c r="B50">
        <v>12</v>
      </c>
      <c r="C50">
        <v>26</v>
      </c>
      <c r="D50">
        <v>14</v>
      </c>
      <c r="E50">
        <v>18</v>
      </c>
      <c r="F50">
        <v>11</v>
      </c>
      <c r="G50">
        <v>14</v>
      </c>
      <c r="H50">
        <v>14</v>
      </c>
      <c r="I50" s="22" t="s">
        <v>93</v>
      </c>
      <c r="J50">
        <f>AVERAGE(B58:H58)</f>
        <v>51.75</v>
      </c>
    </row>
    <row r="51" spans="1:10" x14ac:dyDescent="0.25">
      <c r="A51" s="49">
        <v>0.29166666666666669</v>
      </c>
      <c r="B51">
        <v>21</v>
      </c>
      <c r="C51">
        <v>50</v>
      </c>
      <c r="D51">
        <v>29</v>
      </c>
      <c r="E51">
        <v>28</v>
      </c>
      <c r="F51">
        <v>36</v>
      </c>
      <c r="G51">
        <v>26</v>
      </c>
      <c r="H51">
        <v>14</v>
      </c>
    </row>
    <row r="52" spans="1:10" x14ac:dyDescent="0.25">
      <c r="A52" s="49">
        <v>0.33333333333333331</v>
      </c>
      <c r="B52">
        <v>39</v>
      </c>
      <c r="C52">
        <v>80</v>
      </c>
      <c r="D52">
        <v>45</v>
      </c>
      <c r="E52">
        <v>71</v>
      </c>
      <c r="F52">
        <v>58</v>
      </c>
      <c r="G52">
        <v>43</v>
      </c>
      <c r="H52">
        <v>14</v>
      </c>
    </row>
    <row r="53" spans="1:10" x14ac:dyDescent="0.25">
      <c r="A53" s="49">
        <v>0.375</v>
      </c>
      <c r="B53">
        <v>60</v>
      </c>
      <c r="C53">
        <v>90</v>
      </c>
      <c r="D53">
        <v>95</v>
      </c>
      <c r="E53">
        <v>73</v>
      </c>
      <c r="F53">
        <v>73</v>
      </c>
      <c r="G53">
        <v>54</v>
      </c>
      <c r="H53">
        <v>22</v>
      </c>
    </row>
    <row r="54" spans="1:10" x14ac:dyDescent="0.25">
      <c r="A54" s="49">
        <v>0.41666666666666669</v>
      </c>
      <c r="B54">
        <v>60</v>
      </c>
      <c r="C54">
        <v>101</v>
      </c>
      <c r="D54">
        <v>109</v>
      </c>
      <c r="E54">
        <v>58</v>
      </c>
      <c r="F54">
        <v>60</v>
      </c>
      <c r="G54">
        <v>46</v>
      </c>
      <c r="H54">
        <v>29</v>
      </c>
    </row>
    <row r="55" spans="1:10" x14ac:dyDescent="0.25">
      <c r="A55" s="49">
        <v>0.45833333333333331</v>
      </c>
      <c r="B55">
        <v>68</v>
      </c>
      <c r="C55">
        <v>100</v>
      </c>
      <c r="D55">
        <v>93</v>
      </c>
      <c r="E55">
        <v>53</v>
      </c>
      <c r="F55">
        <v>50</v>
      </c>
      <c r="G55">
        <v>33</v>
      </c>
      <c r="H55">
        <v>27</v>
      </c>
    </row>
    <row r="56" spans="1:10" x14ac:dyDescent="0.25">
      <c r="A56" t="s">
        <v>78</v>
      </c>
      <c r="B56">
        <v>73</v>
      </c>
      <c r="C56">
        <v>107</v>
      </c>
      <c r="D56">
        <v>99</v>
      </c>
      <c r="E56">
        <v>55</v>
      </c>
      <c r="F56">
        <v>49</v>
      </c>
      <c r="G56">
        <v>43</v>
      </c>
      <c r="H56">
        <v>24</v>
      </c>
    </row>
    <row r="57" spans="1:10" x14ac:dyDescent="0.25">
      <c r="A57" s="49">
        <v>0.54166666666666663</v>
      </c>
      <c r="B57">
        <v>75</v>
      </c>
      <c r="C57">
        <v>99</v>
      </c>
      <c r="D57">
        <v>94</v>
      </c>
      <c r="E57">
        <v>44</v>
      </c>
      <c r="F57">
        <v>64</v>
      </c>
      <c r="G57">
        <v>24</v>
      </c>
      <c r="H57">
        <v>31</v>
      </c>
    </row>
    <row r="58" spans="1:10" x14ac:dyDescent="0.25">
      <c r="A58" s="56" t="s">
        <v>77</v>
      </c>
      <c r="B58">
        <f t="shared" ref="B58:H58" si="4">AVERAGE(B50:B57)</f>
        <v>51</v>
      </c>
      <c r="C58">
        <f t="shared" si="4"/>
        <v>81.625</v>
      </c>
      <c r="D58">
        <f t="shared" si="4"/>
        <v>72.25</v>
      </c>
      <c r="E58">
        <f t="shared" si="4"/>
        <v>50</v>
      </c>
      <c r="F58">
        <f t="shared" si="4"/>
        <v>50.125</v>
      </c>
      <c r="G58">
        <f t="shared" si="4"/>
        <v>35.375</v>
      </c>
      <c r="H58">
        <f t="shared" si="4"/>
        <v>21.875</v>
      </c>
    </row>
    <row r="60" spans="1:10" x14ac:dyDescent="0.25">
      <c r="A60" t="s">
        <v>92</v>
      </c>
    </row>
    <row r="62" spans="1:10" x14ac:dyDescent="0.25">
      <c r="A62" s="49">
        <v>0.25</v>
      </c>
      <c r="B62">
        <v>15</v>
      </c>
      <c r="C62">
        <v>16</v>
      </c>
      <c r="D62">
        <v>8</v>
      </c>
      <c r="E62">
        <v>11</v>
      </c>
      <c r="F62">
        <v>5</v>
      </c>
      <c r="G62">
        <v>9</v>
      </c>
      <c r="H62">
        <v>8</v>
      </c>
      <c r="I62" s="22" t="s">
        <v>91</v>
      </c>
      <c r="J62">
        <f>AVERAGE(B71:H71)</f>
        <v>43.801587301587304</v>
      </c>
    </row>
    <row r="63" spans="1:10" x14ac:dyDescent="0.25">
      <c r="A63" s="49">
        <v>0.29166666666666669</v>
      </c>
      <c r="B63">
        <v>25</v>
      </c>
      <c r="C63">
        <v>38</v>
      </c>
      <c r="D63">
        <v>37</v>
      </c>
      <c r="E63">
        <v>33</v>
      </c>
      <c r="F63">
        <v>38</v>
      </c>
      <c r="G63">
        <v>41</v>
      </c>
      <c r="H63">
        <v>16</v>
      </c>
    </row>
    <row r="64" spans="1:10" x14ac:dyDescent="0.25">
      <c r="A64" s="49">
        <v>0.33333333333333331</v>
      </c>
      <c r="B64">
        <v>33</v>
      </c>
      <c r="C64">
        <v>78</v>
      </c>
      <c r="D64">
        <v>66</v>
      </c>
      <c r="E64">
        <v>47</v>
      </c>
      <c r="F64">
        <v>58</v>
      </c>
      <c r="G64">
        <v>50</v>
      </c>
      <c r="H64">
        <v>14</v>
      </c>
    </row>
    <row r="65" spans="1:10" x14ac:dyDescent="0.25">
      <c r="A65" s="49">
        <v>0.375</v>
      </c>
      <c r="B65">
        <v>39</v>
      </c>
      <c r="C65">
        <v>90</v>
      </c>
      <c r="D65">
        <v>72</v>
      </c>
      <c r="E65">
        <v>76</v>
      </c>
      <c r="F65">
        <v>78</v>
      </c>
      <c r="G65">
        <v>46</v>
      </c>
      <c r="H65">
        <v>16</v>
      </c>
    </row>
    <row r="66" spans="1:10" x14ac:dyDescent="0.25">
      <c r="A66" s="49">
        <v>0.41666666666666669</v>
      </c>
      <c r="B66">
        <v>31</v>
      </c>
      <c r="C66">
        <v>89</v>
      </c>
      <c r="D66">
        <v>82</v>
      </c>
      <c r="E66">
        <v>63</v>
      </c>
      <c r="F66">
        <v>69</v>
      </c>
      <c r="G66">
        <v>48</v>
      </c>
      <c r="H66">
        <v>18</v>
      </c>
    </row>
    <row r="67" spans="1:10" x14ac:dyDescent="0.25">
      <c r="A67" s="49">
        <v>0.45833333333333331</v>
      </c>
      <c r="B67">
        <v>33</v>
      </c>
      <c r="C67">
        <v>88</v>
      </c>
      <c r="D67">
        <v>76</v>
      </c>
      <c r="E67">
        <v>48</v>
      </c>
      <c r="F67">
        <v>65</v>
      </c>
      <c r="G67">
        <v>53</v>
      </c>
      <c r="H67">
        <v>14</v>
      </c>
    </row>
    <row r="68" spans="1:10" x14ac:dyDescent="0.25">
      <c r="A68" t="s">
        <v>78</v>
      </c>
      <c r="B68">
        <v>48</v>
      </c>
      <c r="C68">
        <v>70</v>
      </c>
      <c r="D68">
        <v>84</v>
      </c>
      <c r="E68">
        <v>56</v>
      </c>
      <c r="F68">
        <v>63</v>
      </c>
      <c r="G68">
        <v>45</v>
      </c>
      <c r="H68">
        <v>20</v>
      </c>
    </row>
    <row r="69" spans="1:10" x14ac:dyDescent="0.25">
      <c r="A69" s="49">
        <v>0.54166666666666663</v>
      </c>
      <c r="B69">
        <v>63</v>
      </c>
      <c r="C69">
        <v>60</v>
      </c>
      <c r="D69">
        <v>63</v>
      </c>
      <c r="E69">
        <v>48</v>
      </c>
      <c r="F69">
        <v>59</v>
      </c>
      <c r="G69">
        <v>55</v>
      </c>
      <c r="H69">
        <v>21</v>
      </c>
    </row>
    <row r="70" spans="1:10" x14ac:dyDescent="0.25">
      <c r="A70" s="49">
        <v>0.58333333333333337</v>
      </c>
      <c r="C70">
        <v>10</v>
      </c>
      <c r="D70">
        <v>30</v>
      </c>
      <c r="F70">
        <v>10</v>
      </c>
      <c r="G70">
        <v>15</v>
      </c>
    </row>
    <row r="71" spans="1:10" x14ac:dyDescent="0.25">
      <c r="A71" s="56" t="s">
        <v>77</v>
      </c>
      <c r="B71">
        <f t="shared" ref="B71:H71" si="5">AVERAGE(B62:B70)</f>
        <v>35.875</v>
      </c>
      <c r="C71">
        <f t="shared" si="5"/>
        <v>59.888888888888886</v>
      </c>
      <c r="D71">
        <f t="shared" si="5"/>
        <v>57.555555555555557</v>
      </c>
      <c r="E71">
        <f t="shared" si="5"/>
        <v>47.75</v>
      </c>
      <c r="F71">
        <f t="shared" si="5"/>
        <v>49.444444444444443</v>
      </c>
      <c r="G71">
        <f t="shared" si="5"/>
        <v>40.222222222222221</v>
      </c>
      <c r="H71">
        <f t="shared" si="5"/>
        <v>15.875</v>
      </c>
    </row>
    <row r="73" spans="1:10" x14ac:dyDescent="0.25">
      <c r="A73" t="s">
        <v>90</v>
      </c>
    </row>
    <row r="74" spans="1:10" x14ac:dyDescent="0.25">
      <c r="A74" s="49">
        <v>0.25</v>
      </c>
      <c r="B74">
        <v>15</v>
      </c>
      <c r="C74">
        <v>19</v>
      </c>
      <c r="D74">
        <v>6</v>
      </c>
      <c r="E74">
        <v>8</v>
      </c>
      <c r="F74">
        <v>11</v>
      </c>
      <c r="G74">
        <v>5</v>
      </c>
      <c r="H74">
        <v>5</v>
      </c>
      <c r="I74" s="22" t="s">
        <v>89</v>
      </c>
      <c r="J74">
        <f>AVERAGE(B82:H82)</f>
        <v>25.285714285714285</v>
      </c>
    </row>
    <row r="75" spans="1:10" x14ac:dyDescent="0.25">
      <c r="A75" s="49">
        <v>0.29166666666666669</v>
      </c>
      <c r="B75">
        <v>18</v>
      </c>
      <c r="C75">
        <v>24</v>
      </c>
      <c r="D75">
        <v>33</v>
      </c>
      <c r="E75">
        <v>33</v>
      </c>
      <c r="F75">
        <v>25</v>
      </c>
      <c r="G75">
        <v>19</v>
      </c>
      <c r="H75">
        <v>5</v>
      </c>
    </row>
    <row r="76" spans="1:10" x14ac:dyDescent="0.25">
      <c r="A76" s="49">
        <v>0.33333333333333331</v>
      </c>
      <c r="B76">
        <v>16</v>
      </c>
      <c r="C76">
        <v>38</v>
      </c>
      <c r="D76">
        <v>38</v>
      </c>
      <c r="E76">
        <v>36</v>
      </c>
      <c r="F76">
        <v>23</v>
      </c>
      <c r="G76">
        <v>11</v>
      </c>
      <c r="H76">
        <v>8</v>
      </c>
    </row>
    <row r="77" spans="1:10" x14ac:dyDescent="0.25">
      <c r="A77" s="49">
        <v>0.375</v>
      </c>
      <c r="B77">
        <v>19</v>
      </c>
      <c r="C77">
        <v>44</v>
      </c>
      <c r="D77">
        <v>46</v>
      </c>
      <c r="E77">
        <v>26</v>
      </c>
      <c r="F77">
        <v>22</v>
      </c>
      <c r="G77">
        <v>12</v>
      </c>
      <c r="H77">
        <v>10</v>
      </c>
    </row>
    <row r="78" spans="1:10" x14ac:dyDescent="0.25">
      <c r="A78" s="49">
        <v>0.41666666666666669</v>
      </c>
      <c r="B78">
        <v>16</v>
      </c>
      <c r="C78">
        <v>49</v>
      </c>
      <c r="D78">
        <v>46</v>
      </c>
      <c r="E78">
        <v>33</v>
      </c>
      <c r="F78">
        <v>22</v>
      </c>
      <c r="G78">
        <v>18</v>
      </c>
      <c r="H78">
        <v>12</v>
      </c>
    </row>
    <row r="79" spans="1:10" x14ac:dyDescent="0.25">
      <c r="A79" s="49">
        <v>0.45833333333333331</v>
      </c>
      <c r="B79">
        <v>15</v>
      </c>
      <c r="C79">
        <v>40</v>
      </c>
      <c r="D79">
        <v>40</v>
      </c>
      <c r="E79">
        <v>41</v>
      </c>
      <c r="F79">
        <v>21</v>
      </c>
      <c r="G79">
        <v>28</v>
      </c>
      <c r="H79">
        <v>14</v>
      </c>
    </row>
    <row r="80" spans="1:10" x14ac:dyDescent="0.25">
      <c r="A80" t="s">
        <v>78</v>
      </c>
      <c r="B80">
        <v>16</v>
      </c>
      <c r="C80">
        <v>44</v>
      </c>
      <c r="D80">
        <v>51</v>
      </c>
      <c r="E80">
        <v>36</v>
      </c>
      <c r="F80">
        <v>23</v>
      </c>
      <c r="G80">
        <v>35</v>
      </c>
      <c r="H80">
        <v>12</v>
      </c>
    </row>
    <row r="81" spans="1:10" x14ac:dyDescent="0.25">
      <c r="A81" s="49">
        <v>0.54166666666666663</v>
      </c>
      <c r="B81">
        <v>24</v>
      </c>
      <c r="C81">
        <v>38</v>
      </c>
      <c r="D81">
        <v>50</v>
      </c>
      <c r="E81">
        <v>38</v>
      </c>
      <c r="F81">
        <v>25</v>
      </c>
      <c r="G81">
        <v>37</v>
      </c>
      <c r="H81">
        <v>17</v>
      </c>
    </row>
    <row r="82" spans="1:10" x14ac:dyDescent="0.25">
      <c r="A82" s="56" t="s">
        <v>77</v>
      </c>
      <c r="B82">
        <f t="shared" ref="B82:H82" si="6">AVERAGE(B74:B81)</f>
        <v>17.375</v>
      </c>
      <c r="C82">
        <f t="shared" si="6"/>
        <v>37</v>
      </c>
      <c r="D82">
        <f t="shared" si="6"/>
        <v>38.75</v>
      </c>
      <c r="E82">
        <f t="shared" si="6"/>
        <v>31.375</v>
      </c>
      <c r="F82">
        <f t="shared" si="6"/>
        <v>21.5</v>
      </c>
      <c r="G82">
        <f t="shared" si="6"/>
        <v>20.625</v>
      </c>
      <c r="H82">
        <f t="shared" si="6"/>
        <v>10.375</v>
      </c>
    </row>
    <row r="84" spans="1:10" x14ac:dyDescent="0.25">
      <c r="A84" t="s">
        <v>88</v>
      </c>
    </row>
    <row r="85" spans="1:10" x14ac:dyDescent="0.25">
      <c r="A85" s="49">
        <v>0.25</v>
      </c>
      <c r="B85">
        <v>18</v>
      </c>
      <c r="C85">
        <v>18</v>
      </c>
      <c r="D85">
        <v>5</v>
      </c>
      <c r="E85">
        <v>5</v>
      </c>
      <c r="F85">
        <v>10</v>
      </c>
      <c r="G85">
        <v>5</v>
      </c>
      <c r="H85">
        <v>5</v>
      </c>
      <c r="I85" s="22" t="s">
        <v>87</v>
      </c>
      <c r="J85">
        <f>AVERAGE(B93:H93)</f>
        <v>31.446428571428573</v>
      </c>
    </row>
    <row r="86" spans="1:10" x14ac:dyDescent="0.25">
      <c r="A86" s="49">
        <v>0.29166666666666669</v>
      </c>
      <c r="B86">
        <v>11</v>
      </c>
      <c r="C86">
        <v>28</v>
      </c>
      <c r="D86">
        <v>40</v>
      </c>
      <c r="E86">
        <v>25</v>
      </c>
      <c r="F86">
        <v>29</v>
      </c>
      <c r="G86">
        <v>21</v>
      </c>
      <c r="H86">
        <v>9</v>
      </c>
    </row>
    <row r="87" spans="1:10" x14ac:dyDescent="0.25">
      <c r="A87" s="49">
        <v>0.33333333333333331</v>
      </c>
      <c r="B87">
        <v>15</v>
      </c>
      <c r="C87">
        <v>51</v>
      </c>
      <c r="D87">
        <v>42</v>
      </c>
      <c r="E87">
        <v>29</v>
      </c>
      <c r="F87">
        <v>35</v>
      </c>
      <c r="G87">
        <v>26</v>
      </c>
      <c r="H87">
        <v>5</v>
      </c>
    </row>
    <row r="88" spans="1:10" x14ac:dyDescent="0.25">
      <c r="A88" s="49">
        <v>0.375</v>
      </c>
      <c r="B88">
        <v>17</v>
      </c>
      <c r="C88">
        <v>54</v>
      </c>
      <c r="D88">
        <v>40</v>
      </c>
      <c r="E88">
        <v>26</v>
      </c>
      <c r="F88">
        <v>49</v>
      </c>
      <c r="G88">
        <v>25</v>
      </c>
      <c r="H88">
        <v>16</v>
      </c>
    </row>
    <row r="89" spans="1:10" x14ac:dyDescent="0.25">
      <c r="A89" s="49">
        <v>0.41666666666666669</v>
      </c>
      <c r="B89">
        <v>26</v>
      </c>
      <c r="C89">
        <v>57</v>
      </c>
      <c r="D89">
        <v>47</v>
      </c>
      <c r="E89">
        <v>20</v>
      </c>
      <c r="F89">
        <v>56</v>
      </c>
      <c r="G89">
        <v>31</v>
      </c>
      <c r="H89">
        <v>19</v>
      </c>
    </row>
    <row r="90" spans="1:10" x14ac:dyDescent="0.25">
      <c r="A90" s="49">
        <v>0.45833333333333331</v>
      </c>
      <c r="B90">
        <v>36</v>
      </c>
      <c r="C90">
        <v>44</v>
      </c>
      <c r="D90">
        <v>45</v>
      </c>
      <c r="E90">
        <v>35</v>
      </c>
      <c r="F90">
        <v>49</v>
      </c>
      <c r="G90">
        <v>30</v>
      </c>
      <c r="H90">
        <v>18</v>
      </c>
    </row>
    <row r="91" spans="1:10" x14ac:dyDescent="0.25">
      <c r="A91" t="s">
        <v>78</v>
      </c>
      <c r="B91">
        <v>63</v>
      </c>
      <c r="C91">
        <v>48</v>
      </c>
      <c r="D91">
        <v>54</v>
      </c>
      <c r="E91">
        <v>30</v>
      </c>
      <c r="F91">
        <v>46</v>
      </c>
      <c r="G91">
        <v>40</v>
      </c>
      <c r="H91">
        <v>15</v>
      </c>
    </row>
    <row r="92" spans="1:10" x14ac:dyDescent="0.25">
      <c r="A92" s="49">
        <v>0.54166666666666663</v>
      </c>
      <c r="B92">
        <v>63</v>
      </c>
      <c r="C92">
        <v>62</v>
      </c>
      <c r="D92">
        <v>40</v>
      </c>
      <c r="E92">
        <v>25</v>
      </c>
      <c r="F92">
        <v>36</v>
      </c>
      <c r="G92">
        <v>41</v>
      </c>
      <c r="H92">
        <v>26</v>
      </c>
    </row>
    <row r="93" spans="1:10" x14ac:dyDescent="0.25">
      <c r="A93" s="56" t="s">
        <v>77</v>
      </c>
      <c r="B93">
        <f t="shared" ref="B93:H93" si="7">AVERAGE(B85:B92)</f>
        <v>31.125</v>
      </c>
      <c r="C93">
        <f t="shared" si="7"/>
        <v>45.25</v>
      </c>
      <c r="D93">
        <f t="shared" si="7"/>
        <v>39.125</v>
      </c>
      <c r="E93">
        <f t="shared" si="7"/>
        <v>24.375</v>
      </c>
      <c r="F93">
        <f t="shared" si="7"/>
        <v>38.75</v>
      </c>
      <c r="G93">
        <f t="shared" si="7"/>
        <v>27.375</v>
      </c>
      <c r="H93">
        <f t="shared" si="7"/>
        <v>14.125</v>
      </c>
    </row>
    <row r="95" spans="1:10" x14ac:dyDescent="0.25">
      <c r="A95" t="s">
        <v>86</v>
      </c>
    </row>
    <row r="96" spans="1:10" x14ac:dyDescent="0.25">
      <c r="A96" s="49">
        <v>0.25</v>
      </c>
      <c r="B96">
        <v>18</v>
      </c>
      <c r="C96">
        <v>18</v>
      </c>
      <c r="D96">
        <v>5</v>
      </c>
      <c r="E96">
        <v>5</v>
      </c>
      <c r="F96">
        <v>10</v>
      </c>
      <c r="G96">
        <v>5</v>
      </c>
      <c r="H96">
        <v>5</v>
      </c>
      <c r="I96" s="22" t="s">
        <v>85</v>
      </c>
      <c r="J96">
        <f>AVERAGE(B104:H104)</f>
        <v>31.446428571428573</v>
      </c>
    </row>
    <row r="97" spans="1:10" x14ac:dyDescent="0.25">
      <c r="A97" s="49">
        <v>0.29166666666666669</v>
      </c>
      <c r="B97">
        <v>11</v>
      </c>
      <c r="C97">
        <v>28</v>
      </c>
      <c r="D97">
        <v>40</v>
      </c>
      <c r="E97">
        <v>25</v>
      </c>
      <c r="F97">
        <v>29</v>
      </c>
      <c r="G97">
        <v>21</v>
      </c>
      <c r="H97">
        <v>9</v>
      </c>
    </row>
    <row r="98" spans="1:10" x14ac:dyDescent="0.25">
      <c r="A98" s="49">
        <v>0.33333333333333331</v>
      </c>
      <c r="B98">
        <v>15</v>
      </c>
      <c r="C98">
        <v>51</v>
      </c>
      <c r="D98">
        <v>42</v>
      </c>
      <c r="E98">
        <v>29</v>
      </c>
      <c r="F98">
        <v>35</v>
      </c>
      <c r="G98">
        <v>26</v>
      </c>
      <c r="H98">
        <v>5</v>
      </c>
    </row>
    <row r="99" spans="1:10" x14ac:dyDescent="0.25">
      <c r="A99" s="49">
        <v>0.375</v>
      </c>
      <c r="B99">
        <v>17</v>
      </c>
      <c r="C99">
        <v>54</v>
      </c>
      <c r="D99">
        <v>40</v>
      </c>
      <c r="E99">
        <v>26</v>
      </c>
      <c r="F99">
        <v>49</v>
      </c>
      <c r="G99">
        <v>25</v>
      </c>
      <c r="H99">
        <v>16</v>
      </c>
    </row>
    <row r="100" spans="1:10" x14ac:dyDescent="0.25">
      <c r="A100" s="49">
        <v>0.41666666666666669</v>
      </c>
      <c r="B100">
        <v>26</v>
      </c>
      <c r="C100">
        <v>57</v>
      </c>
      <c r="D100">
        <v>47</v>
      </c>
      <c r="E100">
        <v>20</v>
      </c>
      <c r="F100">
        <v>56</v>
      </c>
      <c r="G100">
        <v>31</v>
      </c>
      <c r="H100">
        <v>19</v>
      </c>
    </row>
    <row r="101" spans="1:10" x14ac:dyDescent="0.25">
      <c r="A101" s="49">
        <v>0.45833333333333331</v>
      </c>
      <c r="B101">
        <v>36</v>
      </c>
      <c r="C101">
        <v>44</v>
      </c>
      <c r="D101">
        <v>45</v>
      </c>
      <c r="E101">
        <v>35</v>
      </c>
      <c r="F101">
        <v>49</v>
      </c>
      <c r="G101">
        <v>30</v>
      </c>
      <c r="H101">
        <v>18</v>
      </c>
    </row>
    <row r="102" spans="1:10" x14ac:dyDescent="0.25">
      <c r="A102" t="s">
        <v>78</v>
      </c>
      <c r="B102">
        <v>63</v>
      </c>
      <c r="C102">
        <v>48</v>
      </c>
      <c r="D102">
        <v>54</v>
      </c>
      <c r="E102">
        <v>30</v>
      </c>
      <c r="F102">
        <v>46</v>
      </c>
      <c r="G102">
        <v>40</v>
      </c>
      <c r="H102">
        <v>15</v>
      </c>
    </row>
    <row r="103" spans="1:10" x14ac:dyDescent="0.25">
      <c r="A103" s="49">
        <v>0.54166666666666663</v>
      </c>
      <c r="B103">
        <v>63</v>
      </c>
      <c r="C103">
        <v>62</v>
      </c>
      <c r="D103">
        <v>40</v>
      </c>
      <c r="E103">
        <v>25</v>
      </c>
      <c r="F103">
        <v>36</v>
      </c>
      <c r="G103">
        <v>41</v>
      </c>
      <c r="H103">
        <v>26</v>
      </c>
    </row>
    <row r="104" spans="1:10" x14ac:dyDescent="0.25">
      <c r="A104" s="56" t="s">
        <v>77</v>
      </c>
      <c r="B104">
        <f t="shared" ref="B104:H104" si="8">AVERAGE(B96:B103)</f>
        <v>31.125</v>
      </c>
      <c r="C104">
        <f t="shared" si="8"/>
        <v>45.25</v>
      </c>
      <c r="D104">
        <f t="shared" si="8"/>
        <v>39.125</v>
      </c>
      <c r="E104">
        <f t="shared" si="8"/>
        <v>24.375</v>
      </c>
      <c r="F104">
        <f t="shared" si="8"/>
        <v>38.75</v>
      </c>
      <c r="G104">
        <f t="shared" si="8"/>
        <v>27.375</v>
      </c>
      <c r="H104">
        <f t="shared" si="8"/>
        <v>14.125</v>
      </c>
    </row>
    <row r="106" spans="1:10" x14ac:dyDescent="0.25">
      <c r="A106" t="s">
        <v>84</v>
      </c>
    </row>
    <row r="107" spans="1:10" x14ac:dyDescent="0.25">
      <c r="A107" s="49">
        <v>0.25</v>
      </c>
      <c r="B107">
        <v>15</v>
      </c>
      <c r="C107">
        <v>8</v>
      </c>
      <c r="D107">
        <v>16</v>
      </c>
      <c r="E107">
        <v>9</v>
      </c>
      <c r="F107">
        <v>9</v>
      </c>
      <c r="G107">
        <v>5</v>
      </c>
      <c r="H107">
        <v>6</v>
      </c>
      <c r="I107" s="22" t="s">
        <v>83</v>
      </c>
      <c r="J107">
        <f>AVERAGE(B116:H116)</f>
        <v>27.359126984126984</v>
      </c>
    </row>
    <row r="108" spans="1:10" x14ac:dyDescent="0.25">
      <c r="A108" s="49">
        <v>0.29166666666666669</v>
      </c>
      <c r="B108">
        <v>18</v>
      </c>
      <c r="C108">
        <v>36</v>
      </c>
      <c r="D108">
        <v>41</v>
      </c>
      <c r="E108">
        <v>26</v>
      </c>
      <c r="F108">
        <v>24</v>
      </c>
      <c r="G108">
        <v>29</v>
      </c>
      <c r="H108">
        <v>6</v>
      </c>
    </row>
    <row r="109" spans="1:10" x14ac:dyDescent="0.25">
      <c r="A109" s="49">
        <v>0.33333333333333331</v>
      </c>
      <c r="B109">
        <v>18</v>
      </c>
      <c r="C109">
        <v>60</v>
      </c>
      <c r="D109">
        <v>60</v>
      </c>
      <c r="E109">
        <v>55</v>
      </c>
      <c r="F109">
        <v>35</v>
      </c>
      <c r="G109">
        <v>41</v>
      </c>
      <c r="H109">
        <v>5</v>
      </c>
    </row>
    <row r="110" spans="1:10" x14ac:dyDescent="0.25">
      <c r="A110" s="49">
        <v>0.375</v>
      </c>
      <c r="B110">
        <v>19</v>
      </c>
      <c r="C110">
        <v>73</v>
      </c>
      <c r="D110">
        <v>49</v>
      </c>
      <c r="E110">
        <v>23</v>
      </c>
      <c r="F110">
        <v>28</v>
      </c>
      <c r="G110">
        <v>32</v>
      </c>
      <c r="H110">
        <v>5</v>
      </c>
    </row>
    <row r="111" spans="1:10" x14ac:dyDescent="0.25">
      <c r="A111" s="49">
        <v>0.41666666666666669</v>
      </c>
      <c r="B111">
        <v>33</v>
      </c>
      <c r="C111">
        <v>66</v>
      </c>
      <c r="D111">
        <v>34</v>
      </c>
      <c r="E111">
        <v>19</v>
      </c>
      <c r="F111">
        <v>23</v>
      </c>
      <c r="G111">
        <v>25</v>
      </c>
      <c r="H111">
        <v>5</v>
      </c>
    </row>
    <row r="112" spans="1:10" x14ac:dyDescent="0.25">
      <c r="A112" s="49">
        <v>0.45833333333333331</v>
      </c>
      <c r="B112">
        <v>51</v>
      </c>
      <c r="C112">
        <v>53</v>
      </c>
      <c r="D112">
        <v>38</v>
      </c>
      <c r="E112">
        <v>14</v>
      </c>
      <c r="F112">
        <v>18</v>
      </c>
      <c r="G112">
        <v>29</v>
      </c>
      <c r="H112">
        <v>8</v>
      </c>
    </row>
    <row r="113" spans="1:10" x14ac:dyDescent="0.25">
      <c r="A113" t="s">
        <v>78</v>
      </c>
      <c r="B113">
        <v>53</v>
      </c>
      <c r="C113">
        <v>51</v>
      </c>
      <c r="D113">
        <v>38</v>
      </c>
      <c r="E113">
        <v>14</v>
      </c>
      <c r="F113">
        <v>14</v>
      </c>
      <c r="G113">
        <v>14</v>
      </c>
      <c r="H113">
        <v>7</v>
      </c>
    </row>
    <row r="114" spans="1:10" x14ac:dyDescent="0.25">
      <c r="A114" s="49">
        <v>0.54166666666666663</v>
      </c>
      <c r="B114">
        <v>53</v>
      </c>
      <c r="C114">
        <v>35</v>
      </c>
      <c r="D114">
        <v>30</v>
      </c>
      <c r="E114">
        <v>11</v>
      </c>
      <c r="F114">
        <v>11</v>
      </c>
      <c r="G114">
        <v>21</v>
      </c>
      <c r="H114">
        <v>10</v>
      </c>
    </row>
    <row r="115" spans="1:10" x14ac:dyDescent="0.25">
      <c r="A115" s="49">
        <v>0.58333333333333337</v>
      </c>
      <c r="H115">
        <v>10</v>
      </c>
    </row>
    <row r="116" spans="1:10" x14ac:dyDescent="0.25">
      <c r="A116" s="56" t="s">
        <v>77</v>
      </c>
      <c r="B116">
        <f t="shared" ref="B116:H116" si="9">AVERAGE(B107:B115)</f>
        <v>32.5</v>
      </c>
      <c r="C116">
        <f t="shared" si="9"/>
        <v>47.75</v>
      </c>
      <c r="D116">
        <f t="shared" si="9"/>
        <v>38.25</v>
      </c>
      <c r="E116">
        <f t="shared" si="9"/>
        <v>21.375</v>
      </c>
      <c r="F116">
        <f t="shared" si="9"/>
        <v>20.25</v>
      </c>
      <c r="G116">
        <f t="shared" si="9"/>
        <v>24.5</v>
      </c>
      <c r="H116">
        <f t="shared" si="9"/>
        <v>6.8888888888888893</v>
      </c>
    </row>
    <row r="118" spans="1:10" x14ac:dyDescent="0.25">
      <c r="A118" t="s">
        <v>82</v>
      </c>
    </row>
    <row r="119" spans="1:10" x14ac:dyDescent="0.25">
      <c r="A119" s="49">
        <v>0.25</v>
      </c>
      <c r="B119">
        <v>8</v>
      </c>
      <c r="C119">
        <v>11</v>
      </c>
      <c r="D119">
        <v>7</v>
      </c>
      <c r="E119">
        <v>10</v>
      </c>
      <c r="F119">
        <v>8</v>
      </c>
      <c r="G119">
        <v>5</v>
      </c>
      <c r="H119">
        <v>5</v>
      </c>
      <c r="I119" s="22" t="s">
        <v>81</v>
      </c>
      <c r="J119">
        <f>AVERAGE(B136:H136)</f>
        <v>42.501050420168063</v>
      </c>
    </row>
    <row r="120" spans="1:10" x14ac:dyDescent="0.25">
      <c r="A120" s="49">
        <v>0.29166666666666669</v>
      </c>
      <c r="B120">
        <v>26</v>
      </c>
      <c r="C120">
        <v>38</v>
      </c>
      <c r="D120">
        <v>41</v>
      </c>
      <c r="E120">
        <v>29</v>
      </c>
      <c r="F120">
        <v>28</v>
      </c>
      <c r="G120">
        <v>36</v>
      </c>
      <c r="H120">
        <v>15</v>
      </c>
    </row>
    <row r="121" spans="1:10" x14ac:dyDescent="0.25">
      <c r="A121" s="49">
        <v>0.33333333333333331</v>
      </c>
      <c r="B121">
        <v>49</v>
      </c>
      <c r="C121">
        <v>60</v>
      </c>
      <c r="D121">
        <v>70</v>
      </c>
      <c r="E121">
        <v>58</v>
      </c>
      <c r="F121">
        <v>30</v>
      </c>
      <c r="G121">
        <v>48</v>
      </c>
      <c r="H121">
        <v>21</v>
      </c>
    </row>
    <row r="122" spans="1:10" x14ac:dyDescent="0.25">
      <c r="A122" s="49">
        <v>0.375</v>
      </c>
      <c r="B122">
        <v>56</v>
      </c>
      <c r="C122">
        <v>69</v>
      </c>
      <c r="D122">
        <v>61</v>
      </c>
      <c r="E122">
        <v>38</v>
      </c>
      <c r="F122">
        <v>28</v>
      </c>
      <c r="G122">
        <v>45</v>
      </c>
      <c r="H122">
        <v>26</v>
      </c>
    </row>
    <row r="123" spans="1:10" x14ac:dyDescent="0.25">
      <c r="A123" s="49">
        <v>0.41666666666666669</v>
      </c>
      <c r="B123">
        <v>56</v>
      </c>
      <c r="C123">
        <v>72</v>
      </c>
      <c r="D123">
        <v>62</v>
      </c>
      <c r="E123">
        <v>64</v>
      </c>
      <c r="F123">
        <v>35</v>
      </c>
      <c r="G123">
        <v>61</v>
      </c>
      <c r="H123">
        <v>35</v>
      </c>
    </row>
    <row r="124" spans="1:10" x14ac:dyDescent="0.25">
      <c r="A124" s="49">
        <v>0.45833333333333331</v>
      </c>
      <c r="B124">
        <v>73</v>
      </c>
      <c r="C124">
        <v>78</v>
      </c>
      <c r="D124">
        <v>61</v>
      </c>
      <c r="E124">
        <v>68</v>
      </c>
      <c r="F124">
        <v>41</v>
      </c>
      <c r="G124">
        <v>60</v>
      </c>
      <c r="H124">
        <v>41</v>
      </c>
    </row>
    <row r="125" spans="1:10" x14ac:dyDescent="0.25">
      <c r="A125" t="s">
        <v>78</v>
      </c>
      <c r="B125">
        <v>79</v>
      </c>
      <c r="C125">
        <v>89</v>
      </c>
      <c r="D125">
        <v>74</v>
      </c>
      <c r="E125">
        <v>59</v>
      </c>
      <c r="F125">
        <v>30</v>
      </c>
      <c r="G125">
        <v>48</v>
      </c>
      <c r="H125">
        <v>46</v>
      </c>
    </row>
    <row r="126" spans="1:10" x14ac:dyDescent="0.25">
      <c r="A126" s="49">
        <v>0.54166666666666663</v>
      </c>
      <c r="B126">
        <v>80</v>
      </c>
      <c r="C126">
        <v>87</v>
      </c>
      <c r="D126">
        <v>70</v>
      </c>
      <c r="E126">
        <v>60</v>
      </c>
      <c r="F126">
        <v>33</v>
      </c>
      <c r="G126">
        <v>45</v>
      </c>
      <c r="H126">
        <v>39</v>
      </c>
    </row>
    <row r="127" spans="1:10" x14ac:dyDescent="0.25">
      <c r="A127" s="49">
        <v>0.58333333333333337</v>
      </c>
      <c r="B127">
        <v>80</v>
      </c>
      <c r="C127">
        <v>95</v>
      </c>
      <c r="D127">
        <v>90</v>
      </c>
      <c r="E127">
        <v>73</v>
      </c>
      <c r="F127">
        <v>42</v>
      </c>
      <c r="G127">
        <v>60</v>
      </c>
      <c r="H127">
        <v>47</v>
      </c>
    </row>
    <row r="128" spans="1:10" x14ac:dyDescent="0.25">
      <c r="A128" s="49">
        <v>0.625</v>
      </c>
      <c r="B128">
        <v>110</v>
      </c>
      <c r="C128">
        <v>85</v>
      </c>
      <c r="D128">
        <v>81</v>
      </c>
      <c r="E128">
        <v>50</v>
      </c>
      <c r="F128">
        <v>42</v>
      </c>
      <c r="G128">
        <v>48</v>
      </c>
      <c r="H128">
        <v>45</v>
      </c>
    </row>
    <row r="129" spans="1:10" x14ac:dyDescent="0.25">
      <c r="A129" s="49">
        <v>0.66666666666666663</v>
      </c>
      <c r="B129">
        <v>140</v>
      </c>
      <c r="C129">
        <v>54</v>
      </c>
      <c r="D129">
        <v>58</v>
      </c>
      <c r="E129">
        <v>30</v>
      </c>
      <c r="F129">
        <v>13</v>
      </c>
      <c r="G129">
        <v>52</v>
      </c>
      <c r="H129">
        <v>33</v>
      </c>
    </row>
    <row r="130" spans="1:10" x14ac:dyDescent="0.25">
      <c r="A130" s="49">
        <v>0.70833333333333337</v>
      </c>
      <c r="B130">
        <v>120</v>
      </c>
      <c r="C130">
        <v>43</v>
      </c>
      <c r="D130">
        <v>28</v>
      </c>
      <c r="E130">
        <v>22</v>
      </c>
      <c r="F130">
        <v>13</v>
      </c>
      <c r="G130">
        <v>43</v>
      </c>
      <c r="H130">
        <v>20</v>
      </c>
    </row>
    <row r="131" spans="1:10" x14ac:dyDescent="0.25">
      <c r="A131" s="49">
        <v>0.75</v>
      </c>
      <c r="B131">
        <v>90</v>
      </c>
      <c r="C131">
        <v>36</v>
      </c>
      <c r="D131">
        <v>31</v>
      </c>
      <c r="E131">
        <v>17</v>
      </c>
      <c r="F131">
        <v>13</v>
      </c>
      <c r="G131">
        <v>27</v>
      </c>
      <c r="H131">
        <v>22</v>
      </c>
    </row>
    <row r="132" spans="1:10" x14ac:dyDescent="0.25">
      <c r="A132" s="49">
        <v>0.79166666666666663</v>
      </c>
      <c r="B132">
        <v>75</v>
      </c>
      <c r="C132">
        <v>9</v>
      </c>
      <c r="D132">
        <v>14</v>
      </c>
      <c r="E132">
        <v>12</v>
      </c>
      <c r="F132">
        <v>10</v>
      </c>
      <c r="G132">
        <v>12</v>
      </c>
      <c r="H132">
        <v>17</v>
      </c>
    </row>
    <row r="133" spans="1:10" x14ac:dyDescent="0.25">
      <c r="A133" s="49">
        <v>0.83333333333333337</v>
      </c>
      <c r="B133">
        <v>60</v>
      </c>
      <c r="C133">
        <v>13</v>
      </c>
      <c r="D133">
        <v>15</v>
      </c>
      <c r="E133">
        <v>8</v>
      </c>
      <c r="F133">
        <v>12</v>
      </c>
      <c r="G133">
        <v>12</v>
      </c>
      <c r="H133">
        <v>15</v>
      </c>
    </row>
    <row r="134" spans="1:10" x14ac:dyDescent="0.25">
      <c r="A134" s="49">
        <v>0.875</v>
      </c>
      <c r="B134">
        <v>8</v>
      </c>
      <c r="C134">
        <v>10</v>
      </c>
      <c r="D134">
        <v>8</v>
      </c>
      <c r="E134">
        <v>7</v>
      </c>
      <c r="F134">
        <v>8</v>
      </c>
      <c r="G134">
        <v>7</v>
      </c>
      <c r="H134">
        <v>25</v>
      </c>
    </row>
    <row r="135" spans="1:10" x14ac:dyDescent="0.25">
      <c r="A135" s="49">
        <v>0.91666666666666663</v>
      </c>
      <c r="H135">
        <v>5</v>
      </c>
    </row>
    <row r="136" spans="1:10" x14ac:dyDescent="0.25">
      <c r="A136" s="56" t="s">
        <v>77</v>
      </c>
      <c r="B136">
        <f t="shared" ref="B136:H136" si="10">AVERAGE(B119:B135)</f>
        <v>69.375</v>
      </c>
      <c r="C136">
        <f t="shared" si="10"/>
        <v>53.0625</v>
      </c>
      <c r="D136">
        <f t="shared" si="10"/>
        <v>48.1875</v>
      </c>
      <c r="E136">
        <f t="shared" si="10"/>
        <v>37.8125</v>
      </c>
      <c r="F136">
        <f t="shared" si="10"/>
        <v>24.125</v>
      </c>
      <c r="G136">
        <f t="shared" si="10"/>
        <v>38.0625</v>
      </c>
      <c r="H136">
        <f t="shared" si="10"/>
        <v>26.882352941176471</v>
      </c>
    </row>
    <row r="138" spans="1:10" x14ac:dyDescent="0.25">
      <c r="A138" t="s">
        <v>80</v>
      </c>
    </row>
    <row r="139" spans="1:10" x14ac:dyDescent="0.25">
      <c r="A139" s="49">
        <v>0.25</v>
      </c>
      <c r="B139">
        <v>11</v>
      </c>
      <c r="C139">
        <v>15</v>
      </c>
      <c r="D139">
        <v>9</v>
      </c>
      <c r="E139">
        <v>11</v>
      </c>
      <c r="F139">
        <v>11</v>
      </c>
      <c r="G139">
        <v>7</v>
      </c>
      <c r="H139">
        <v>13</v>
      </c>
      <c r="I139" s="22" t="s">
        <v>79</v>
      </c>
      <c r="J139">
        <f>AVERAGE(B155:H155)</f>
        <v>61.669642857142854</v>
      </c>
    </row>
    <row r="140" spans="1:10" x14ac:dyDescent="0.25">
      <c r="A140" s="49">
        <v>0.29166666666666669</v>
      </c>
      <c r="B140">
        <v>24</v>
      </c>
      <c r="C140">
        <v>41</v>
      </c>
      <c r="D140">
        <v>33</v>
      </c>
      <c r="E140">
        <v>31</v>
      </c>
      <c r="F140">
        <v>26</v>
      </c>
      <c r="G140">
        <v>24</v>
      </c>
      <c r="H140">
        <v>28</v>
      </c>
    </row>
    <row r="141" spans="1:10" x14ac:dyDescent="0.25">
      <c r="A141" s="49">
        <v>0.33333333333333331</v>
      </c>
      <c r="B141">
        <v>50</v>
      </c>
      <c r="C141">
        <v>66</v>
      </c>
      <c r="D141">
        <v>73</v>
      </c>
      <c r="E141">
        <v>72</v>
      </c>
      <c r="F141">
        <v>74</v>
      </c>
      <c r="G141">
        <v>47</v>
      </c>
      <c r="H141">
        <v>46</v>
      </c>
    </row>
    <row r="142" spans="1:10" x14ac:dyDescent="0.25">
      <c r="A142" s="49">
        <v>0.375</v>
      </c>
      <c r="B142">
        <v>73</v>
      </c>
      <c r="C142">
        <v>75</v>
      </c>
      <c r="D142">
        <v>85</v>
      </c>
      <c r="E142">
        <v>90</v>
      </c>
      <c r="F142">
        <v>83</v>
      </c>
      <c r="G142">
        <v>51</v>
      </c>
      <c r="H142">
        <v>66</v>
      </c>
    </row>
    <row r="143" spans="1:10" x14ac:dyDescent="0.25">
      <c r="A143" s="49">
        <v>0.41666666666666669</v>
      </c>
      <c r="B143">
        <v>84</v>
      </c>
      <c r="C143">
        <v>85</v>
      </c>
      <c r="D143">
        <v>85</v>
      </c>
      <c r="E143">
        <v>92</v>
      </c>
      <c r="F143">
        <v>94</v>
      </c>
      <c r="G143">
        <v>52</v>
      </c>
      <c r="H143">
        <v>53</v>
      </c>
    </row>
    <row r="144" spans="1:10" x14ac:dyDescent="0.25">
      <c r="A144" s="49">
        <v>0.45833333333333331</v>
      </c>
      <c r="B144">
        <v>69</v>
      </c>
      <c r="C144">
        <v>90</v>
      </c>
      <c r="D144">
        <v>103</v>
      </c>
      <c r="E144">
        <v>88</v>
      </c>
      <c r="F144">
        <v>106</v>
      </c>
      <c r="G144">
        <v>64</v>
      </c>
      <c r="H144">
        <v>88</v>
      </c>
    </row>
    <row r="145" spans="1:8" x14ac:dyDescent="0.25">
      <c r="A145" t="s">
        <v>78</v>
      </c>
      <c r="B145">
        <v>116</v>
      </c>
      <c r="C145">
        <v>98</v>
      </c>
      <c r="D145">
        <v>110</v>
      </c>
      <c r="E145">
        <v>100</v>
      </c>
      <c r="F145">
        <v>115</v>
      </c>
      <c r="G145">
        <v>44</v>
      </c>
      <c r="H145">
        <v>89</v>
      </c>
    </row>
    <row r="146" spans="1:8" x14ac:dyDescent="0.25">
      <c r="A146" s="49">
        <v>0.54166666666666663</v>
      </c>
      <c r="B146">
        <v>123</v>
      </c>
      <c r="C146">
        <v>105</v>
      </c>
      <c r="D146">
        <v>105</v>
      </c>
      <c r="E146">
        <v>114</v>
      </c>
      <c r="F146">
        <v>104</v>
      </c>
      <c r="G146">
        <v>64</v>
      </c>
      <c r="H146">
        <v>81</v>
      </c>
    </row>
    <row r="147" spans="1:8" x14ac:dyDescent="0.25">
      <c r="A147" s="49">
        <v>0.58333333333333337</v>
      </c>
      <c r="B147">
        <v>108</v>
      </c>
      <c r="C147">
        <v>105</v>
      </c>
      <c r="D147">
        <v>103</v>
      </c>
      <c r="E147">
        <v>114</v>
      </c>
      <c r="F147">
        <v>104</v>
      </c>
      <c r="G147">
        <v>64</v>
      </c>
      <c r="H147">
        <v>79</v>
      </c>
    </row>
    <row r="148" spans="1:8" x14ac:dyDescent="0.25">
      <c r="A148" s="49">
        <v>0.625</v>
      </c>
      <c r="B148">
        <v>100</v>
      </c>
      <c r="C148">
        <v>125</v>
      </c>
      <c r="D148">
        <v>94</v>
      </c>
      <c r="E148">
        <v>102</v>
      </c>
      <c r="F148">
        <v>100</v>
      </c>
      <c r="G148">
        <v>56</v>
      </c>
      <c r="H148">
        <v>80</v>
      </c>
    </row>
    <row r="149" spans="1:8" x14ac:dyDescent="0.25">
      <c r="A149" s="49">
        <v>0.66666666666666663</v>
      </c>
      <c r="B149">
        <v>94</v>
      </c>
      <c r="C149">
        <v>101</v>
      </c>
      <c r="D149">
        <v>83</v>
      </c>
      <c r="E149">
        <v>79</v>
      </c>
      <c r="F149">
        <v>63</v>
      </c>
      <c r="G149">
        <v>42</v>
      </c>
      <c r="H149">
        <v>70</v>
      </c>
    </row>
    <row r="150" spans="1:8" x14ac:dyDescent="0.25">
      <c r="A150" s="49">
        <v>0.70833333333333337</v>
      </c>
      <c r="B150">
        <v>51</v>
      </c>
      <c r="C150">
        <v>68</v>
      </c>
      <c r="D150">
        <v>70</v>
      </c>
      <c r="E150">
        <v>60</v>
      </c>
      <c r="F150">
        <v>52</v>
      </c>
      <c r="G150">
        <v>15</v>
      </c>
      <c r="H150">
        <v>64</v>
      </c>
    </row>
    <row r="151" spans="1:8" x14ac:dyDescent="0.25">
      <c r="A151" s="49">
        <v>0.75</v>
      </c>
      <c r="B151">
        <v>39</v>
      </c>
      <c r="C151">
        <v>24</v>
      </c>
      <c r="D151">
        <v>48</v>
      </c>
      <c r="E151">
        <v>39</v>
      </c>
      <c r="F151">
        <v>35</v>
      </c>
      <c r="G151">
        <v>14</v>
      </c>
      <c r="H151">
        <v>66</v>
      </c>
    </row>
    <row r="152" spans="1:8" x14ac:dyDescent="0.25">
      <c r="A152" s="49">
        <v>0.79166666666666663</v>
      </c>
      <c r="B152">
        <v>35</v>
      </c>
      <c r="C152">
        <v>36</v>
      </c>
      <c r="D152">
        <v>48</v>
      </c>
      <c r="E152">
        <v>29</v>
      </c>
      <c r="F152">
        <v>29</v>
      </c>
      <c r="G152">
        <v>15</v>
      </c>
      <c r="H152">
        <v>60</v>
      </c>
    </row>
    <row r="153" spans="1:8" x14ac:dyDescent="0.25">
      <c r="A153" s="49">
        <v>0.83333333333333337</v>
      </c>
      <c r="B153">
        <v>38</v>
      </c>
      <c r="C153">
        <v>25</v>
      </c>
      <c r="D153">
        <v>50</v>
      </c>
      <c r="E153">
        <v>30</v>
      </c>
      <c r="F153">
        <v>33</v>
      </c>
      <c r="G153">
        <v>11</v>
      </c>
      <c r="H153">
        <v>59</v>
      </c>
    </row>
    <row r="154" spans="1:8" x14ac:dyDescent="0.25">
      <c r="A154" s="49">
        <v>0.875</v>
      </c>
      <c r="B154">
        <v>26</v>
      </c>
      <c r="C154">
        <v>16</v>
      </c>
      <c r="D154">
        <v>13</v>
      </c>
      <c r="E154">
        <v>18</v>
      </c>
      <c r="F154">
        <v>27</v>
      </c>
      <c r="G154">
        <v>9</v>
      </c>
      <c r="H154">
        <v>33</v>
      </c>
    </row>
    <row r="155" spans="1:8" x14ac:dyDescent="0.25">
      <c r="A155" s="56" t="s">
        <v>77</v>
      </c>
      <c r="B155">
        <f t="shared" ref="B155:H155" si="11">AVERAGE(B139:B154)</f>
        <v>65.0625</v>
      </c>
      <c r="C155">
        <f t="shared" si="11"/>
        <v>67.1875</v>
      </c>
      <c r="D155">
        <f t="shared" si="11"/>
        <v>69.5</v>
      </c>
      <c r="E155">
        <f t="shared" si="11"/>
        <v>66.8125</v>
      </c>
      <c r="F155">
        <f t="shared" si="11"/>
        <v>66</v>
      </c>
      <c r="G155">
        <f t="shared" si="11"/>
        <v>36.1875</v>
      </c>
      <c r="H155">
        <f t="shared" si="11"/>
        <v>60.9375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D660F-7841-45A8-AEC1-B7B442FD27AF}">
  <dimension ref="A1:N155"/>
  <sheetViews>
    <sheetView topLeftCell="H1" workbookViewId="0">
      <selection activeCell="I19" sqref="I19"/>
    </sheetView>
  </sheetViews>
  <sheetFormatPr baseColWidth="10" defaultRowHeight="15" x14ac:dyDescent="0.25"/>
  <cols>
    <col min="1" max="1" width="11.42578125" customWidth="1"/>
    <col min="9" max="9" width="15.5703125" bestFit="1" customWidth="1"/>
    <col min="10" max="10" width="12.5703125" bestFit="1" customWidth="1"/>
    <col min="12" max="12" width="37.140625" bestFit="1" customWidth="1"/>
    <col min="13" max="13" width="5.85546875" customWidth="1"/>
    <col min="14" max="14" width="36.140625" bestFit="1" customWidth="1"/>
  </cols>
  <sheetData>
    <row r="1" spans="1:14" x14ac:dyDescent="0.25">
      <c r="A1" t="s">
        <v>126</v>
      </c>
    </row>
    <row r="2" spans="1:14" x14ac:dyDescent="0.25">
      <c r="A2" s="49">
        <v>0.25</v>
      </c>
      <c r="B2">
        <v>8</v>
      </c>
      <c r="C2">
        <v>31</v>
      </c>
      <c r="D2">
        <v>18</v>
      </c>
      <c r="E2">
        <v>14</v>
      </c>
      <c r="F2">
        <v>20</v>
      </c>
      <c r="G2">
        <v>17</v>
      </c>
      <c r="H2">
        <v>11</v>
      </c>
      <c r="I2" s="56" t="s">
        <v>114</v>
      </c>
      <c r="J2" s="25">
        <f>AVERAGE(B11:H11)</f>
        <v>26.934523809523807</v>
      </c>
      <c r="L2" s="56" t="s">
        <v>125</v>
      </c>
    </row>
    <row r="3" spans="1:14" x14ac:dyDescent="0.25">
      <c r="A3" s="49">
        <v>0.29166666666666669</v>
      </c>
      <c r="B3">
        <v>11</v>
      </c>
      <c r="C3">
        <v>48</v>
      </c>
      <c r="D3">
        <v>25</v>
      </c>
      <c r="E3">
        <v>23</v>
      </c>
      <c r="F3">
        <v>21</v>
      </c>
      <c r="G3">
        <v>21</v>
      </c>
      <c r="H3">
        <v>6</v>
      </c>
      <c r="L3" s="44">
        <f>AVERAGE(J2,J14,J25,J37,J49,J61,J73,J84,J95,J106)</f>
        <v>45.080158730158729</v>
      </c>
    </row>
    <row r="4" spans="1:14" x14ac:dyDescent="0.25">
      <c r="A4" s="49">
        <v>0.33333333333333331</v>
      </c>
      <c r="B4">
        <v>15</v>
      </c>
      <c r="C4">
        <v>51</v>
      </c>
      <c r="D4">
        <v>38</v>
      </c>
      <c r="E4">
        <v>21</v>
      </c>
      <c r="F4">
        <v>16</v>
      </c>
      <c r="G4">
        <v>15</v>
      </c>
      <c r="H4">
        <v>7</v>
      </c>
      <c r="N4" s="57" t="s">
        <v>124</v>
      </c>
    </row>
    <row r="5" spans="1:14" x14ac:dyDescent="0.25">
      <c r="A5" s="49">
        <v>0.375</v>
      </c>
      <c r="B5">
        <v>17</v>
      </c>
      <c r="C5">
        <v>46</v>
      </c>
      <c r="D5">
        <v>34</v>
      </c>
      <c r="E5">
        <v>19</v>
      </c>
      <c r="F5">
        <v>14</v>
      </c>
      <c r="G5">
        <v>15</v>
      </c>
      <c r="H5">
        <v>6</v>
      </c>
      <c r="L5" s="56" t="s">
        <v>123</v>
      </c>
      <c r="N5" s="61">
        <f>AVERAGE(L3,L11)</f>
        <v>56.460912698412699</v>
      </c>
    </row>
    <row r="6" spans="1:14" x14ac:dyDescent="0.25">
      <c r="A6" s="49">
        <v>0.41666666666666669</v>
      </c>
      <c r="B6">
        <v>21</v>
      </c>
      <c r="C6">
        <v>45</v>
      </c>
      <c r="D6">
        <v>40</v>
      </c>
      <c r="E6">
        <v>25</v>
      </c>
      <c r="F6">
        <v>23</v>
      </c>
      <c r="G6">
        <v>15</v>
      </c>
      <c r="H6">
        <v>9</v>
      </c>
      <c r="L6" s="44">
        <f>AVERAGE(J118,J138)</f>
        <v>57.181460084033617</v>
      </c>
    </row>
    <row r="7" spans="1:14" x14ac:dyDescent="0.25">
      <c r="A7" s="49">
        <v>0.45833333333333331</v>
      </c>
      <c r="B7">
        <v>27</v>
      </c>
      <c r="C7">
        <v>39</v>
      </c>
      <c r="D7">
        <v>43</v>
      </c>
      <c r="E7">
        <v>30</v>
      </c>
      <c r="F7">
        <v>28</v>
      </c>
      <c r="G7">
        <v>17</v>
      </c>
      <c r="H7">
        <v>11</v>
      </c>
      <c r="N7" s="56"/>
    </row>
    <row r="8" spans="1:14" x14ac:dyDescent="0.25">
      <c r="A8" t="s">
        <v>78</v>
      </c>
      <c r="B8">
        <v>53</v>
      </c>
      <c r="C8">
        <v>59</v>
      </c>
      <c r="D8">
        <v>45</v>
      </c>
      <c r="E8">
        <v>31</v>
      </c>
      <c r="F8">
        <v>35</v>
      </c>
      <c r="G8">
        <v>25</v>
      </c>
      <c r="H8">
        <v>19</v>
      </c>
      <c r="N8" s="57" t="s">
        <v>122</v>
      </c>
    </row>
    <row r="9" spans="1:14" x14ac:dyDescent="0.25">
      <c r="A9" s="49">
        <v>0.54166666666666663</v>
      </c>
      <c r="B9">
        <v>57</v>
      </c>
      <c r="C9">
        <v>58</v>
      </c>
      <c r="D9">
        <v>63</v>
      </c>
      <c r="E9">
        <v>24</v>
      </c>
      <c r="F9">
        <v>36</v>
      </c>
      <c r="G9">
        <v>23</v>
      </c>
      <c r="H9">
        <v>23</v>
      </c>
      <c r="N9" s="61">
        <f>AVERAGE(L6,L14)</f>
        <v>64.797575280112056</v>
      </c>
    </row>
    <row r="10" spans="1:14" x14ac:dyDescent="0.25">
      <c r="A10" s="49">
        <v>0.58333333333333337</v>
      </c>
      <c r="F10">
        <v>20</v>
      </c>
      <c r="L10" s="56" t="s">
        <v>121</v>
      </c>
    </row>
    <row r="11" spans="1:14" x14ac:dyDescent="0.25">
      <c r="A11" s="22" t="s">
        <v>77</v>
      </c>
      <c r="B11">
        <f t="shared" ref="B11:H11" si="0">AVERAGE(B2:B10)</f>
        <v>26.125</v>
      </c>
      <c r="C11">
        <f t="shared" si="0"/>
        <v>47.125</v>
      </c>
      <c r="D11">
        <f t="shared" si="0"/>
        <v>38.25</v>
      </c>
      <c r="E11">
        <f t="shared" si="0"/>
        <v>23.375</v>
      </c>
      <c r="F11">
        <f t="shared" si="0"/>
        <v>23.666666666666668</v>
      </c>
      <c r="G11">
        <f t="shared" si="0"/>
        <v>18.5</v>
      </c>
      <c r="H11">
        <f t="shared" si="0"/>
        <v>11.5</v>
      </c>
      <c r="L11" s="44">
        <v>67.841666666666669</v>
      </c>
    </row>
    <row r="13" spans="1:14" x14ac:dyDescent="0.25">
      <c r="A13" t="s">
        <v>120</v>
      </c>
      <c r="L13" s="56" t="s">
        <v>119</v>
      </c>
    </row>
    <row r="14" spans="1:14" x14ac:dyDescent="0.25">
      <c r="A14" s="49">
        <v>0.25</v>
      </c>
      <c r="B14">
        <v>10</v>
      </c>
      <c r="C14">
        <v>18</v>
      </c>
      <c r="D14">
        <v>16</v>
      </c>
      <c r="E14">
        <v>13</v>
      </c>
      <c r="F14">
        <v>30</v>
      </c>
      <c r="G14">
        <v>20</v>
      </c>
      <c r="H14">
        <v>15</v>
      </c>
      <c r="I14" s="56" t="s">
        <v>99</v>
      </c>
      <c r="J14" s="25">
        <f>AVERAGE(B23:H23)</f>
        <v>44.422619047619044</v>
      </c>
      <c r="L14" s="44">
        <v>72.413690476190482</v>
      </c>
    </row>
    <row r="15" spans="1:14" x14ac:dyDescent="0.25">
      <c r="A15" s="49">
        <v>0.29166666666666669</v>
      </c>
      <c r="B15">
        <v>10</v>
      </c>
      <c r="C15">
        <v>30</v>
      </c>
      <c r="D15">
        <v>26</v>
      </c>
      <c r="E15">
        <v>31</v>
      </c>
      <c r="F15">
        <v>31</v>
      </c>
      <c r="G15">
        <v>38</v>
      </c>
      <c r="H15">
        <v>11</v>
      </c>
      <c r="L15" s="60"/>
    </row>
    <row r="16" spans="1:14" x14ac:dyDescent="0.25">
      <c r="A16" s="49">
        <v>0.33333333333333331</v>
      </c>
      <c r="B16">
        <v>14</v>
      </c>
      <c r="C16">
        <v>75</v>
      </c>
      <c r="D16">
        <v>35</v>
      </c>
      <c r="E16">
        <v>64</v>
      </c>
      <c r="F16">
        <v>51</v>
      </c>
      <c r="G16">
        <v>29</v>
      </c>
      <c r="H16">
        <v>5</v>
      </c>
    </row>
    <row r="17" spans="1:10" x14ac:dyDescent="0.25">
      <c r="A17" s="49">
        <v>0.375</v>
      </c>
      <c r="B17">
        <v>19</v>
      </c>
      <c r="C17">
        <v>76</v>
      </c>
      <c r="D17">
        <v>43</v>
      </c>
      <c r="E17">
        <v>64</v>
      </c>
      <c r="F17">
        <v>45</v>
      </c>
      <c r="G17">
        <v>33</v>
      </c>
      <c r="H17">
        <v>8</v>
      </c>
    </row>
    <row r="18" spans="1:10" x14ac:dyDescent="0.25">
      <c r="A18" s="49">
        <v>0.41666666666666669</v>
      </c>
      <c r="B18">
        <v>31</v>
      </c>
      <c r="C18">
        <v>78</v>
      </c>
      <c r="D18">
        <v>58</v>
      </c>
      <c r="E18">
        <v>76</v>
      </c>
      <c r="F18">
        <v>61</v>
      </c>
      <c r="G18">
        <v>41</v>
      </c>
      <c r="H18">
        <v>11</v>
      </c>
    </row>
    <row r="19" spans="1:10" x14ac:dyDescent="0.25">
      <c r="A19" s="49">
        <v>0.45833333333333331</v>
      </c>
      <c r="B19">
        <v>55</v>
      </c>
      <c r="C19">
        <v>69</v>
      </c>
      <c r="D19">
        <v>60</v>
      </c>
      <c r="E19">
        <v>81</v>
      </c>
      <c r="F19">
        <v>66</v>
      </c>
      <c r="G19">
        <v>41</v>
      </c>
      <c r="H19">
        <v>20</v>
      </c>
    </row>
    <row r="20" spans="1:10" x14ac:dyDescent="0.25">
      <c r="A20" t="s">
        <v>78</v>
      </c>
      <c r="B20">
        <v>66</v>
      </c>
      <c r="C20">
        <v>60</v>
      </c>
      <c r="D20">
        <v>68</v>
      </c>
      <c r="E20">
        <v>80</v>
      </c>
      <c r="F20">
        <v>65</v>
      </c>
      <c r="G20">
        <v>53</v>
      </c>
      <c r="H20">
        <v>19</v>
      </c>
    </row>
    <row r="21" spans="1:10" x14ac:dyDescent="0.25">
      <c r="A21" s="49">
        <v>0.54166666666666663</v>
      </c>
      <c r="B21">
        <v>75</v>
      </c>
      <c r="C21">
        <v>54</v>
      </c>
      <c r="D21">
        <v>74</v>
      </c>
      <c r="E21">
        <v>90</v>
      </c>
      <c r="F21">
        <v>61</v>
      </c>
      <c r="G21">
        <v>68</v>
      </c>
      <c r="H21">
        <v>29</v>
      </c>
    </row>
    <row r="22" spans="1:10" x14ac:dyDescent="0.25">
      <c r="A22" s="49">
        <v>0.58333333333333337</v>
      </c>
      <c r="G22">
        <v>60</v>
      </c>
      <c r="H22">
        <v>15</v>
      </c>
    </row>
    <row r="23" spans="1:10" x14ac:dyDescent="0.25">
      <c r="A23" s="22" t="s">
        <v>77</v>
      </c>
      <c r="B23">
        <f t="shared" ref="B23:H23" si="1">AVERAGE(B14:B22)</f>
        <v>35</v>
      </c>
      <c r="C23">
        <f t="shared" si="1"/>
        <v>57.5</v>
      </c>
      <c r="D23">
        <f t="shared" si="1"/>
        <v>47.5</v>
      </c>
      <c r="E23">
        <f t="shared" si="1"/>
        <v>62.375</v>
      </c>
      <c r="F23">
        <f t="shared" si="1"/>
        <v>51.25</v>
      </c>
      <c r="G23">
        <f t="shared" si="1"/>
        <v>42.555555555555557</v>
      </c>
      <c r="H23">
        <f t="shared" si="1"/>
        <v>14.777777777777779</v>
      </c>
    </row>
    <row r="25" spans="1:10" x14ac:dyDescent="0.25">
      <c r="A25" t="s">
        <v>118</v>
      </c>
      <c r="I25" s="56" t="s">
        <v>97</v>
      </c>
      <c r="J25" s="25">
        <f>AVERAGE(B35:H35)</f>
        <v>62.692460317460316</v>
      </c>
    </row>
    <row r="26" spans="1:10" x14ac:dyDescent="0.25">
      <c r="A26" s="49">
        <v>0.25</v>
      </c>
      <c r="B26">
        <v>15</v>
      </c>
      <c r="C26">
        <v>21</v>
      </c>
      <c r="D26">
        <v>13</v>
      </c>
      <c r="E26">
        <v>13</v>
      </c>
      <c r="F26">
        <v>12</v>
      </c>
      <c r="G26">
        <v>16</v>
      </c>
      <c r="H26">
        <v>13</v>
      </c>
    </row>
    <row r="27" spans="1:10" x14ac:dyDescent="0.25">
      <c r="A27" s="49">
        <v>0.29166666666666669</v>
      </c>
      <c r="B27">
        <v>25</v>
      </c>
      <c r="C27">
        <v>39</v>
      </c>
      <c r="D27">
        <v>38</v>
      </c>
      <c r="E27">
        <v>34</v>
      </c>
      <c r="F27">
        <v>39</v>
      </c>
      <c r="G27">
        <v>38</v>
      </c>
      <c r="H27">
        <v>14</v>
      </c>
    </row>
    <row r="28" spans="1:10" x14ac:dyDescent="0.25">
      <c r="A28" s="49">
        <v>0.33333333333333331</v>
      </c>
      <c r="B28">
        <v>53</v>
      </c>
      <c r="C28">
        <v>80</v>
      </c>
      <c r="D28">
        <v>53</v>
      </c>
      <c r="E28">
        <v>56</v>
      </c>
      <c r="F28">
        <v>44</v>
      </c>
      <c r="G28">
        <v>43</v>
      </c>
      <c r="H28">
        <v>6</v>
      </c>
    </row>
    <row r="29" spans="1:10" x14ac:dyDescent="0.25">
      <c r="A29" s="49">
        <v>0.375</v>
      </c>
      <c r="B29">
        <v>61</v>
      </c>
      <c r="C29">
        <v>88</v>
      </c>
      <c r="D29">
        <v>58</v>
      </c>
      <c r="E29">
        <v>80</v>
      </c>
      <c r="F29">
        <v>50</v>
      </c>
      <c r="G29">
        <v>59</v>
      </c>
      <c r="H29">
        <v>14</v>
      </c>
    </row>
    <row r="30" spans="1:10" x14ac:dyDescent="0.25">
      <c r="A30" s="49">
        <v>0.41666666666666669</v>
      </c>
      <c r="B30">
        <v>83</v>
      </c>
      <c r="C30">
        <v>104</v>
      </c>
      <c r="D30">
        <v>78</v>
      </c>
      <c r="E30">
        <v>86</v>
      </c>
      <c r="F30">
        <v>69</v>
      </c>
      <c r="G30">
        <v>68</v>
      </c>
      <c r="H30">
        <v>23</v>
      </c>
    </row>
    <row r="31" spans="1:10" x14ac:dyDescent="0.25">
      <c r="A31" s="49">
        <v>0.45833333333333331</v>
      </c>
      <c r="B31">
        <v>110</v>
      </c>
      <c r="C31">
        <v>100</v>
      </c>
      <c r="D31">
        <v>84</v>
      </c>
      <c r="E31">
        <v>94</v>
      </c>
      <c r="F31">
        <v>74</v>
      </c>
      <c r="G31">
        <v>98</v>
      </c>
      <c r="H31">
        <v>38</v>
      </c>
    </row>
    <row r="32" spans="1:10" x14ac:dyDescent="0.25">
      <c r="A32" t="s">
        <v>78</v>
      </c>
      <c r="B32">
        <v>125</v>
      </c>
      <c r="C32">
        <v>112</v>
      </c>
      <c r="D32">
        <v>96</v>
      </c>
      <c r="E32">
        <v>90</v>
      </c>
      <c r="F32">
        <v>81</v>
      </c>
      <c r="G32">
        <v>100</v>
      </c>
      <c r="H32">
        <v>33</v>
      </c>
    </row>
    <row r="33" spans="1:10" x14ac:dyDescent="0.25">
      <c r="A33" s="49">
        <v>0.54166666666666663</v>
      </c>
      <c r="B33">
        <v>113</v>
      </c>
      <c r="C33">
        <v>114</v>
      </c>
      <c r="D33">
        <v>112</v>
      </c>
      <c r="E33">
        <v>88</v>
      </c>
      <c r="F33">
        <v>58</v>
      </c>
      <c r="G33">
        <v>110</v>
      </c>
      <c r="H33">
        <v>54</v>
      </c>
    </row>
    <row r="34" spans="1:10" x14ac:dyDescent="0.25">
      <c r="A34" s="49">
        <v>0.58333333333333337</v>
      </c>
      <c r="E34">
        <v>30</v>
      </c>
      <c r="G34">
        <v>150</v>
      </c>
    </row>
    <row r="35" spans="1:10" x14ac:dyDescent="0.25">
      <c r="A35" s="22" t="s">
        <v>77</v>
      </c>
      <c r="B35">
        <f t="shared" ref="B35:H35" si="2">AVERAGE(B26:B34)</f>
        <v>73.125</v>
      </c>
      <c r="C35">
        <f t="shared" si="2"/>
        <v>82.25</v>
      </c>
      <c r="D35">
        <f t="shared" si="2"/>
        <v>66.5</v>
      </c>
      <c r="E35">
        <f t="shared" si="2"/>
        <v>63.444444444444443</v>
      </c>
      <c r="F35">
        <f t="shared" si="2"/>
        <v>53.375</v>
      </c>
      <c r="G35">
        <f t="shared" si="2"/>
        <v>75.777777777777771</v>
      </c>
      <c r="H35">
        <f t="shared" si="2"/>
        <v>24.375</v>
      </c>
    </row>
    <row r="36" spans="1:10" x14ac:dyDescent="0.25">
      <c r="A36" s="22"/>
    </row>
    <row r="37" spans="1:10" x14ac:dyDescent="0.25">
      <c r="A37" t="s">
        <v>117</v>
      </c>
      <c r="I37" s="56" t="s">
        <v>95</v>
      </c>
      <c r="J37" s="25">
        <f>AVERAGE(B46:H46)</f>
        <v>53.964285714285715</v>
      </c>
    </row>
    <row r="38" spans="1:10" x14ac:dyDescent="0.25">
      <c r="A38" s="49">
        <v>0.25</v>
      </c>
      <c r="B38">
        <v>10</v>
      </c>
      <c r="C38">
        <v>11</v>
      </c>
      <c r="D38">
        <v>14</v>
      </c>
      <c r="E38">
        <v>15</v>
      </c>
      <c r="F38">
        <v>17</v>
      </c>
      <c r="G38">
        <v>14</v>
      </c>
      <c r="H38">
        <v>10</v>
      </c>
    </row>
    <row r="39" spans="1:10" x14ac:dyDescent="0.25">
      <c r="A39" s="49">
        <v>0.29166666666666669</v>
      </c>
      <c r="B39">
        <v>35</v>
      </c>
      <c r="C39">
        <v>36</v>
      </c>
      <c r="D39">
        <v>40</v>
      </c>
      <c r="E39">
        <v>35</v>
      </c>
      <c r="F39">
        <v>34</v>
      </c>
      <c r="G39">
        <v>46</v>
      </c>
      <c r="H39">
        <v>11</v>
      </c>
    </row>
    <row r="40" spans="1:10" x14ac:dyDescent="0.25">
      <c r="A40" s="49">
        <v>0.33333333333333331</v>
      </c>
      <c r="B40">
        <v>40</v>
      </c>
      <c r="C40">
        <v>63</v>
      </c>
      <c r="D40">
        <v>64</v>
      </c>
      <c r="E40">
        <v>75</v>
      </c>
      <c r="F40">
        <v>60</v>
      </c>
      <c r="G40">
        <v>46</v>
      </c>
      <c r="H40">
        <v>9</v>
      </c>
    </row>
    <row r="41" spans="1:10" x14ac:dyDescent="0.25">
      <c r="A41" s="49">
        <v>0.375</v>
      </c>
      <c r="B41">
        <v>61</v>
      </c>
      <c r="C41">
        <v>86</v>
      </c>
      <c r="D41">
        <v>84</v>
      </c>
      <c r="E41">
        <v>75</v>
      </c>
      <c r="F41">
        <v>56</v>
      </c>
      <c r="G41">
        <v>49</v>
      </c>
      <c r="H41">
        <v>15</v>
      </c>
    </row>
    <row r="42" spans="1:10" x14ac:dyDescent="0.25">
      <c r="A42" s="49">
        <v>0.41666666666666669</v>
      </c>
      <c r="B42">
        <v>78</v>
      </c>
      <c r="C42">
        <v>95</v>
      </c>
      <c r="D42">
        <v>85</v>
      </c>
      <c r="E42">
        <v>86</v>
      </c>
      <c r="F42">
        <v>66</v>
      </c>
      <c r="G42">
        <v>52</v>
      </c>
      <c r="H42">
        <v>16</v>
      </c>
    </row>
    <row r="43" spans="1:10" x14ac:dyDescent="0.25">
      <c r="A43" s="49">
        <v>0.45833333333333331</v>
      </c>
      <c r="B43">
        <v>79</v>
      </c>
      <c r="C43">
        <v>98</v>
      </c>
      <c r="D43">
        <v>100</v>
      </c>
      <c r="E43">
        <v>98</v>
      </c>
      <c r="F43">
        <v>64</v>
      </c>
      <c r="G43">
        <v>37</v>
      </c>
      <c r="H43">
        <v>13</v>
      </c>
    </row>
    <row r="44" spans="1:10" x14ac:dyDescent="0.25">
      <c r="A44" t="s">
        <v>78</v>
      </c>
      <c r="B44">
        <v>76</v>
      </c>
      <c r="C44">
        <v>100</v>
      </c>
      <c r="D44">
        <v>81</v>
      </c>
      <c r="E44">
        <v>88</v>
      </c>
      <c r="F44">
        <v>68</v>
      </c>
      <c r="G44">
        <v>36</v>
      </c>
      <c r="H44">
        <v>18</v>
      </c>
    </row>
    <row r="45" spans="1:10" x14ac:dyDescent="0.25">
      <c r="A45" s="49">
        <v>0.54166666666666663</v>
      </c>
      <c r="B45">
        <v>63</v>
      </c>
      <c r="C45">
        <v>103</v>
      </c>
      <c r="D45">
        <v>73</v>
      </c>
      <c r="E45">
        <v>103</v>
      </c>
      <c r="F45">
        <v>78</v>
      </c>
      <c r="G45">
        <v>34</v>
      </c>
      <c r="H45">
        <v>23</v>
      </c>
    </row>
    <row r="46" spans="1:10" x14ac:dyDescent="0.25">
      <c r="A46" s="56" t="s">
        <v>77</v>
      </c>
      <c r="B46">
        <f t="shared" ref="B46:H46" si="3">AVERAGE(B38:B45)</f>
        <v>55.25</v>
      </c>
      <c r="C46">
        <f t="shared" si="3"/>
        <v>74</v>
      </c>
      <c r="D46">
        <f t="shared" si="3"/>
        <v>67.625</v>
      </c>
      <c r="E46">
        <f t="shared" si="3"/>
        <v>71.875</v>
      </c>
      <c r="F46">
        <f t="shared" si="3"/>
        <v>55.375</v>
      </c>
      <c r="G46">
        <f t="shared" si="3"/>
        <v>39.25</v>
      </c>
      <c r="H46">
        <f t="shared" si="3"/>
        <v>14.375</v>
      </c>
    </row>
    <row r="49" spans="1:10" x14ac:dyDescent="0.25">
      <c r="A49" t="s">
        <v>116</v>
      </c>
      <c r="I49" s="56" t="s">
        <v>93</v>
      </c>
      <c r="J49" s="25">
        <f>AVERAGE(B59:H59)</f>
        <v>54.916666666666664</v>
      </c>
    </row>
    <row r="50" spans="1:10" x14ac:dyDescent="0.25">
      <c r="A50" s="49">
        <v>0.25</v>
      </c>
      <c r="B50">
        <v>13</v>
      </c>
      <c r="C50">
        <v>29</v>
      </c>
      <c r="D50">
        <v>16</v>
      </c>
      <c r="E50">
        <v>24</v>
      </c>
      <c r="F50">
        <v>14</v>
      </c>
      <c r="G50">
        <v>16</v>
      </c>
      <c r="H50">
        <v>15</v>
      </c>
    </row>
    <row r="51" spans="1:10" x14ac:dyDescent="0.25">
      <c r="A51" s="49">
        <v>0.29166666666666669</v>
      </c>
      <c r="B51">
        <v>32</v>
      </c>
      <c r="C51">
        <v>43</v>
      </c>
      <c r="D51">
        <v>38</v>
      </c>
      <c r="E51">
        <v>39</v>
      </c>
      <c r="F51">
        <v>38</v>
      </c>
      <c r="G51">
        <v>31</v>
      </c>
      <c r="H51">
        <v>12</v>
      </c>
    </row>
    <row r="52" spans="1:10" x14ac:dyDescent="0.25">
      <c r="A52" s="49">
        <v>0.33333333333333331</v>
      </c>
      <c r="B52">
        <v>52</v>
      </c>
      <c r="C52">
        <v>88</v>
      </c>
      <c r="D52">
        <v>56</v>
      </c>
      <c r="E52">
        <v>78</v>
      </c>
      <c r="F52">
        <v>59</v>
      </c>
      <c r="G52">
        <v>44</v>
      </c>
      <c r="H52">
        <v>10</v>
      </c>
    </row>
    <row r="53" spans="1:10" x14ac:dyDescent="0.25">
      <c r="A53" s="49">
        <v>0.375</v>
      </c>
      <c r="B53">
        <v>65</v>
      </c>
      <c r="C53">
        <v>90</v>
      </c>
      <c r="D53">
        <v>74</v>
      </c>
      <c r="E53">
        <v>86</v>
      </c>
      <c r="F53">
        <v>63</v>
      </c>
      <c r="G53">
        <v>56</v>
      </c>
      <c r="H53">
        <v>18</v>
      </c>
    </row>
    <row r="54" spans="1:10" x14ac:dyDescent="0.25">
      <c r="A54" s="49">
        <v>0.41666666666666669</v>
      </c>
      <c r="B54">
        <v>74</v>
      </c>
      <c r="C54">
        <v>110</v>
      </c>
      <c r="D54">
        <v>90</v>
      </c>
      <c r="E54">
        <v>88</v>
      </c>
      <c r="F54">
        <v>59</v>
      </c>
      <c r="G54">
        <v>65</v>
      </c>
      <c r="H54">
        <v>21</v>
      </c>
    </row>
    <row r="55" spans="1:10" x14ac:dyDescent="0.25">
      <c r="A55" s="49">
        <v>0.45833333333333331</v>
      </c>
      <c r="B55">
        <v>84</v>
      </c>
      <c r="C55">
        <v>101</v>
      </c>
      <c r="D55">
        <v>100</v>
      </c>
      <c r="E55">
        <v>85</v>
      </c>
      <c r="F55">
        <v>50</v>
      </c>
      <c r="G55">
        <v>41</v>
      </c>
      <c r="H55">
        <v>20</v>
      </c>
    </row>
    <row r="56" spans="1:10" x14ac:dyDescent="0.25">
      <c r="A56" t="s">
        <v>78</v>
      </c>
      <c r="B56">
        <v>82</v>
      </c>
      <c r="C56">
        <v>117</v>
      </c>
      <c r="D56">
        <v>105</v>
      </c>
      <c r="E56">
        <v>73</v>
      </c>
      <c r="F56">
        <v>55</v>
      </c>
      <c r="G56">
        <v>44</v>
      </c>
      <c r="H56">
        <v>24</v>
      </c>
    </row>
    <row r="57" spans="1:10" x14ac:dyDescent="0.25">
      <c r="A57" s="49">
        <v>0.54166666666666663</v>
      </c>
      <c r="B57">
        <v>89</v>
      </c>
      <c r="C57">
        <v>99</v>
      </c>
      <c r="D57">
        <v>100</v>
      </c>
      <c r="E57">
        <v>50</v>
      </c>
      <c r="F57">
        <v>55</v>
      </c>
      <c r="G57">
        <v>26</v>
      </c>
      <c r="H57">
        <v>23</v>
      </c>
    </row>
    <row r="58" spans="1:10" x14ac:dyDescent="0.25">
      <c r="A58" s="49">
        <v>0.58333333333333337</v>
      </c>
      <c r="B58">
        <v>1</v>
      </c>
    </row>
    <row r="59" spans="1:10" x14ac:dyDescent="0.25">
      <c r="A59" s="56" t="s">
        <v>77</v>
      </c>
      <c r="B59">
        <f t="shared" ref="B59:H59" si="4">AVERAGE(B50:B58)</f>
        <v>54.666666666666664</v>
      </c>
      <c r="C59">
        <f t="shared" si="4"/>
        <v>84.625</v>
      </c>
      <c r="D59">
        <f t="shared" si="4"/>
        <v>72.375</v>
      </c>
      <c r="E59">
        <f t="shared" si="4"/>
        <v>65.375</v>
      </c>
      <c r="F59">
        <f t="shared" si="4"/>
        <v>49.125</v>
      </c>
      <c r="G59">
        <f t="shared" si="4"/>
        <v>40.375</v>
      </c>
      <c r="H59">
        <f t="shared" si="4"/>
        <v>17.875</v>
      </c>
    </row>
    <row r="61" spans="1:10" x14ac:dyDescent="0.25">
      <c r="A61" t="s">
        <v>92</v>
      </c>
      <c r="I61" s="56" t="s">
        <v>91</v>
      </c>
      <c r="J61" s="25">
        <f>AVERAGE(B71:H71)</f>
        <v>55</v>
      </c>
    </row>
    <row r="62" spans="1:10" x14ac:dyDescent="0.25">
      <c r="A62" s="49">
        <v>0.25</v>
      </c>
      <c r="B62">
        <v>15</v>
      </c>
      <c r="C62">
        <v>23</v>
      </c>
      <c r="D62">
        <v>9</v>
      </c>
      <c r="E62">
        <v>17</v>
      </c>
      <c r="F62">
        <v>5</v>
      </c>
      <c r="G62">
        <v>10</v>
      </c>
      <c r="H62">
        <v>8</v>
      </c>
    </row>
    <row r="63" spans="1:10" x14ac:dyDescent="0.25">
      <c r="A63" s="49">
        <v>0.29166666666666669</v>
      </c>
      <c r="B63">
        <v>38</v>
      </c>
      <c r="C63">
        <v>44</v>
      </c>
      <c r="D63">
        <v>41</v>
      </c>
      <c r="E63">
        <v>46</v>
      </c>
      <c r="F63">
        <v>44</v>
      </c>
      <c r="G63">
        <v>41</v>
      </c>
      <c r="H63">
        <v>28</v>
      </c>
    </row>
    <row r="64" spans="1:10" x14ac:dyDescent="0.25">
      <c r="A64" s="49">
        <v>0.33333333333333331</v>
      </c>
      <c r="B64">
        <v>49</v>
      </c>
      <c r="C64">
        <v>88</v>
      </c>
      <c r="D64">
        <v>75</v>
      </c>
      <c r="E64">
        <v>74</v>
      </c>
      <c r="F64">
        <v>65</v>
      </c>
      <c r="G64">
        <v>60</v>
      </c>
      <c r="H64">
        <v>19</v>
      </c>
    </row>
    <row r="65" spans="1:10" x14ac:dyDescent="0.25">
      <c r="A65" s="49">
        <v>0.375</v>
      </c>
      <c r="B65">
        <v>55</v>
      </c>
      <c r="C65">
        <v>103</v>
      </c>
      <c r="D65">
        <v>101</v>
      </c>
      <c r="E65">
        <v>82</v>
      </c>
      <c r="F65">
        <v>93</v>
      </c>
      <c r="G65">
        <v>61</v>
      </c>
      <c r="H65">
        <v>18</v>
      </c>
    </row>
    <row r="66" spans="1:10" x14ac:dyDescent="0.25">
      <c r="A66" s="49">
        <v>0.41666666666666669</v>
      </c>
      <c r="B66">
        <v>64</v>
      </c>
      <c r="C66">
        <v>100</v>
      </c>
      <c r="D66">
        <v>97</v>
      </c>
      <c r="E66">
        <v>78</v>
      </c>
      <c r="F66">
        <v>85</v>
      </c>
      <c r="G66">
        <v>61</v>
      </c>
      <c r="H66">
        <v>25</v>
      </c>
    </row>
    <row r="67" spans="1:10" x14ac:dyDescent="0.25">
      <c r="A67" s="49">
        <v>0.45833333333333331</v>
      </c>
      <c r="B67">
        <v>45</v>
      </c>
      <c r="C67">
        <v>105</v>
      </c>
      <c r="D67">
        <v>100</v>
      </c>
      <c r="E67">
        <v>68</v>
      </c>
      <c r="F67">
        <v>86</v>
      </c>
      <c r="G67">
        <v>69</v>
      </c>
      <c r="H67">
        <v>33</v>
      </c>
    </row>
    <row r="68" spans="1:10" x14ac:dyDescent="0.25">
      <c r="A68" t="s">
        <v>78</v>
      </c>
      <c r="B68">
        <v>54</v>
      </c>
      <c r="C68">
        <v>85</v>
      </c>
      <c r="D68">
        <v>106</v>
      </c>
      <c r="E68">
        <v>64</v>
      </c>
      <c r="F68">
        <v>83</v>
      </c>
      <c r="G68">
        <v>54</v>
      </c>
      <c r="H68">
        <v>43</v>
      </c>
    </row>
    <row r="69" spans="1:10" x14ac:dyDescent="0.25">
      <c r="A69" s="49">
        <v>0.54166666666666663</v>
      </c>
      <c r="B69">
        <v>65</v>
      </c>
      <c r="C69">
        <v>85</v>
      </c>
      <c r="D69">
        <v>80</v>
      </c>
      <c r="E69">
        <v>48</v>
      </c>
      <c r="F69">
        <v>76</v>
      </c>
      <c r="G69">
        <v>50</v>
      </c>
      <c r="H69">
        <v>44</v>
      </c>
    </row>
    <row r="70" spans="1:10" x14ac:dyDescent="0.25">
      <c r="A70" s="49">
        <v>0.58333333333333337</v>
      </c>
      <c r="C70">
        <v>15</v>
      </c>
      <c r="D70">
        <v>30</v>
      </c>
      <c r="F70">
        <v>15</v>
      </c>
      <c r="G70">
        <v>5</v>
      </c>
    </row>
    <row r="71" spans="1:10" x14ac:dyDescent="0.25">
      <c r="A71" s="56" t="s">
        <v>77</v>
      </c>
      <c r="B71">
        <f t="shared" ref="B71:H71" si="5">AVERAGE(B62:B70)</f>
        <v>48.125</v>
      </c>
      <c r="C71">
        <f t="shared" si="5"/>
        <v>72</v>
      </c>
      <c r="D71">
        <f t="shared" si="5"/>
        <v>71</v>
      </c>
      <c r="E71">
        <f t="shared" si="5"/>
        <v>59.625</v>
      </c>
      <c r="F71">
        <f t="shared" si="5"/>
        <v>61.333333333333336</v>
      </c>
      <c r="G71">
        <f t="shared" si="5"/>
        <v>45.666666666666664</v>
      </c>
      <c r="H71">
        <f t="shared" si="5"/>
        <v>27.25</v>
      </c>
    </row>
    <row r="73" spans="1:10" x14ac:dyDescent="0.25">
      <c r="A73" t="s">
        <v>90</v>
      </c>
      <c r="I73" s="56" t="s">
        <v>89</v>
      </c>
      <c r="J73" s="25">
        <f>AVERAGE(B82:H82)</f>
        <v>31.553571428571427</v>
      </c>
    </row>
    <row r="74" spans="1:10" x14ac:dyDescent="0.25">
      <c r="A74" s="49">
        <v>0.25</v>
      </c>
      <c r="B74">
        <v>19</v>
      </c>
      <c r="C74">
        <v>14</v>
      </c>
      <c r="D74">
        <v>8</v>
      </c>
      <c r="E74">
        <v>10</v>
      </c>
      <c r="F74">
        <v>11</v>
      </c>
      <c r="G74">
        <v>5</v>
      </c>
      <c r="H74">
        <v>5</v>
      </c>
    </row>
    <row r="75" spans="1:10" x14ac:dyDescent="0.25">
      <c r="A75" s="49">
        <v>0.29166666666666669</v>
      </c>
      <c r="B75">
        <v>21</v>
      </c>
      <c r="C75">
        <v>34</v>
      </c>
      <c r="D75">
        <v>39</v>
      </c>
      <c r="E75">
        <v>38</v>
      </c>
      <c r="F75">
        <v>31</v>
      </c>
      <c r="G75">
        <v>21</v>
      </c>
      <c r="H75">
        <v>6</v>
      </c>
    </row>
    <row r="76" spans="1:10" x14ac:dyDescent="0.25">
      <c r="A76" s="49">
        <v>0.33333333333333331</v>
      </c>
      <c r="B76">
        <v>20</v>
      </c>
      <c r="C76">
        <v>46</v>
      </c>
      <c r="D76">
        <v>45</v>
      </c>
      <c r="E76">
        <v>36</v>
      </c>
      <c r="F76">
        <v>20</v>
      </c>
      <c r="G76">
        <v>11</v>
      </c>
      <c r="H76">
        <v>9</v>
      </c>
    </row>
    <row r="77" spans="1:10" x14ac:dyDescent="0.25">
      <c r="A77" s="49">
        <v>0.375</v>
      </c>
      <c r="B77">
        <v>21</v>
      </c>
      <c r="C77">
        <v>64</v>
      </c>
      <c r="D77">
        <v>49</v>
      </c>
      <c r="E77">
        <v>30</v>
      </c>
      <c r="F77">
        <v>31</v>
      </c>
      <c r="G77">
        <v>20</v>
      </c>
      <c r="H77">
        <v>11</v>
      </c>
    </row>
    <row r="78" spans="1:10" x14ac:dyDescent="0.25">
      <c r="A78" s="49">
        <v>0.41666666666666669</v>
      </c>
      <c r="B78">
        <v>26</v>
      </c>
      <c r="C78">
        <v>63</v>
      </c>
      <c r="D78">
        <v>55</v>
      </c>
      <c r="E78">
        <v>33</v>
      </c>
      <c r="F78">
        <v>28</v>
      </c>
      <c r="G78">
        <v>19</v>
      </c>
      <c r="H78">
        <v>21</v>
      </c>
    </row>
    <row r="79" spans="1:10" x14ac:dyDescent="0.25">
      <c r="A79" s="49">
        <v>0.45833333333333331</v>
      </c>
      <c r="B79">
        <v>30</v>
      </c>
      <c r="C79">
        <v>59</v>
      </c>
      <c r="D79">
        <v>50</v>
      </c>
      <c r="E79">
        <v>43</v>
      </c>
      <c r="F79">
        <v>32</v>
      </c>
      <c r="G79">
        <v>38</v>
      </c>
      <c r="H79">
        <v>24</v>
      </c>
    </row>
    <row r="80" spans="1:10" x14ac:dyDescent="0.25">
      <c r="A80" t="s">
        <v>78</v>
      </c>
      <c r="B80">
        <v>21</v>
      </c>
      <c r="C80">
        <v>56</v>
      </c>
      <c r="D80">
        <v>60</v>
      </c>
      <c r="E80">
        <v>41</v>
      </c>
      <c r="F80">
        <v>35</v>
      </c>
      <c r="G80">
        <v>37</v>
      </c>
      <c r="H80">
        <v>21</v>
      </c>
    </row>
    <row r="81" spans="1:10" x14ac:dyDescent="0.25">
      <c r="A81" s="49">
        <v>0.54166666666666663</v>
      </c>
      <c r="B81">
        <v>31</v>
      </c>
      <c r="C81">
        <v>59</v>
      </c>
      <c r="D81">
        <v>65</v>
      </c>
      <c r="E81">
        <v>38</v>
      </c>
      <c r="F81">
        <v>39</v>
      </c>
      <c r="G81">
        <v>38</v>
      </c>
      <c r="H81">
        <v>30</v>
      </c>
    </row>
    <row r="82" spans="1:10" x14ac:dyDescent="0.25">
      <c r="A82" s="56" t="s">
        <v>77</v>
      </c>
      <c r="B82">
        <f t="shared" ref="B82:H82" si="6">AVERAGE(B74:B81)</f>
        <v>23.625</v>
      </c>
      <c r="C82">
        <f t="shared" si="6"/>
        <v>49.375</v>
      </c>
      <c r="D82">
        <f t="shared" si="6"/>
        <v>46.375</v>
      </c>
      <c r="E82">
        <f t="shared" si="6"/>
        <v>33.625</v>
      </c>
      <c r="F82">
        <f t="shared" si="6"/>
        <v>28.375</v>
      </c>
      <c r="G82">
        <f t="shared" si="6"/>
        <v>23.625</v>
      </c>
      <c r="H82">
        <f t="shared" si="6"/>
        <v>15.875</v>
      </c>
    </row>
    <row r="84" spans="1:10" x14ac:dyDescent="0.25">
      <c r="A84" t="s">
        <v>88</v>
      </c>
      <c r="I84" s="56" t="s">
        <v>87</v>
      </c>
      <c r="J84" s="25">
        <f>AVERAGE(B93:H93)</f>
        <v>37.017857142857146</v>
      </c>
    </row>
    <row r="85" spans="1:10" x14ac:dyDescent="0.25">
      <c r="A85" s="49">
        <v>0.25</v>
      </c>
      <c r="B85">
        <v>20</v>
      </c>
      <c r="C85">
        <v>19</v>
      </c>
      <c r="D85">
        <v>5</v>
      </c>
      <c r="E85">
        <v>5</v>
      </c>
      <c r="F85">
        <v>10</v>
      </c>
      <c r="G85">
        <v>5</v>
      </c>
      <c r="H85">
        <v>5</v>
      </c>
    </row>
    <row r="86" spans="1:10" x14ac:dyDescent="0.25">
      <c r="A86" s="49">
        <v>0.29166666666666669</v>
      </c>
      <c r="B86">
        <v>15</v>
      </c>
      <c r="C86">
        <v>35</v>
      </c>
      <c r="D86">
        <v>41</v>
      </c>
      <c r="E86">
        <v>33</v>
      </c>
      <c r="F86">
        <v>36</v>
      </c>
      <c r="G86">
        <v>28</v>
      </c>
      <c r="H86">
        <v>8</v>
      </c>
    </row>
    <row r="87" spans="1:10" x14ac:dyDescent="0.25">
      <c r="A87" s="49">
        <v>0.33333333333333331</v>
      </c>
      <c r="B87">
        <v>15</v>
      </c>
      <c r="C87">
        <v>58</v>
      </c>
      <c r="D87">
        <v>47</v>
      </c>
      <c r="E87">
        <v>45</v>
      </c>
      <c r="F87">
        <v>45</v>
      </c>
      <c r="G87">
        <v>41</v>
      </c>
      <c r="H87">
        <v>5</v>
      </c>
    </row>
    <row r="88" spans="1:10" x14ac:dyDescent="0.25">
      <c r="A88" s="49">
        <v>0.375</v>
      </c>
      <c r="B88">
        <v>24</v>
      </c>
      <c r="C88">
        <v>61</v>
      </c>
      <c r="D88">
        <v>50</v>
      </c>
      <c r="E88">
        <v>35</v>
      </c>
      <c r="F88">
        <v>60</v>
      </c>
      <c r="G88">
        <v>45</v>
      </c>
      <c r="H88">
        <v>16</v>
      </c>
    </row>
    <row r="89" spans="1:10" x14ac:dyDescent="0.25">
      <c r="A89" s="49">
        <v>0.41666666666666669</v>
      </c>
      <c r="B89">
        <v>23</v>
      </c>
      <c r="C89">
        <v>62</v>
      </c>
      <c r="D89">
        <v>49</v>
      </c>
      <c r="E89">
        <v>28</v>
      </c>
      <c r="F89">
        <v>65</v>
      </c>
      <c r="G89">
        <v>58</v>
      </c>
      <c r="H89">
        <v>18</v>
      </c>
    </row>
    <row r="90" spans="1:10" x14ac:dyDescent="0.25">
      <c r="A90" s="49">
        <v>0.45833333333333331</v>
      </c>
      <c r="B90">
        <v>34</v>
      </c>
      <c r="C90">
        <v>45</v>
      </c>
      <c r="D90">
        <v>51</v>
      </c>
      <c r="E90">
        <v>30</v>
      </c>
      <c r="F90">
        <v>56</v>
      </c>
      <c r="G90">
        <v>65</v>
      </c>
      <c r="H90">
        <v>24</v>
      </c>
    </row>
    <row r="91" spans="1:10" x14ac:dyDescent="0.25">
      <c r="A91" t="s">
        <v>78</v>
      </c>
      <c r="B91">
        <v>57</v>
      </c>
      <c r="C91">
        <v>58</v>
      </c>
      <c r="D91">
        <v>57</v>
      </c>
      <c r="E91">
        <v>36</v>
      </c>
      <c r="F91">
        <v>49</v>
      </c>
      <c r="G91">
        <v>65</v>
      </c>
      <c r="H91">
        <v>11</v>
      </c>
    </row>
    <row r="92" spans="1:10" x14ac:dyDescent="0.25">
      <c r="A92" s="49">
        <v>0.54166666666666663</v>
      </c>
      <c r="B92">
        <v>63</v>
      </c>
      <c r="C92">
        <v>63</v>
      </c>
      <c r="D92">
        <v>43</v>
      </c>
      <c r="E92">
        <v>33</v>
      </c>
      <c r="F92">
        <v>39</v>
      </c>
      <c r="G92">
        <v>49</v>
      </c>
      <c r="H92">
        <v>30</v>
      </c>
    </row>
    <row r="93" spans="1:10" x14ac:dyDescent="0.25">
      <c r="A93" s="56" t="s">
        <v>77</v>
      </c>
      <c r="B93">
        <f t="shared" ref="B93:H93" si="7">AVERAGE(B85:B92)</f>
        <v>31.375</v>
      </c>
      <c r="C93">
        <f t="shared" si="7"/>
        <v>50.125</v>
      </c>
      <c r="D93">
        <f t="shared" si="7"/>
        <v>42.875</v>
      </c>
      <c r="E93">
        <f t="shared" si="7"/>
        <v>30.625</v>
      </c>
      <c r="F93">
        <f t="shared" si="7"/>
        <v>45</v>
      </c>
      <c r="G93">
        <f t="shared" si="7"/>
        <v>44.5</v>
      </c>
      <c r="H93">
        <f t="shared" si="7"/>
        <v>14.625</v>
      </c>
    </row>
    <row r="95" spans="1:10" x14ac:dyDescent="0.25">
      <c r="A95" t="s">
        <v>86</v>
      </c>
      <c r="I95" s="56" t="s">
        <v>85</v>
      </c>
      <c r="J95" s="25">
        <f>AVERAGE(B104:H104)</f>
        <v>46.196428571428569</v>
      </c>
    </row>
    <row r="96" spans="1:10" x14ac:dyDescent="0.25">
      <c r="A96" s="49">
        <v>0.25</v>
      </c>
      <c r="B96">
        <v>20</v>
      </c>
      <c r="C96">
        <v>20</v>
      </c>
      <c r="D96">
        <v>13</v>
      </c>
      <c r="E96">
        <v>7</v>
      </c>
      <c r="F96">
        <v>21</v>
      </c>
      <c r="G96">
        <v>8</v>
      </c>
      <c r="H96">
        <v>6</v>
      </c>
    </row>
    <row r="97" spans="1:10" x14ac:dyDescent="0.25">
      <c r="A97" s="49">
        <v>0.29166666666666669</v>
      </c>
      <c r="B97">
        <v>23</v>
      </c>
      <c r="C97">
        <v>36</v>
      </c>
      <c r="D97">
        <v>35</v>
      </c>
      <c r="E97">
        <v>40</v>
      </c>
      <c r="F97">
        <v>42</v>
      </c>
      <c r="G97">
        <v>41</v>
      </c>
      <c r="H97">
        <v>8</v>
      </c>
    </row>
    <row r="98" spans="1:10" x14ac:dyDescent="0.25">
      <c r="A98" s="49">
        <v>0.33333333333333331</v>
      </c>
      <c r="B98">
        <v>26</v>
      </c>
      <c r="C98">
        <v>69</v>
      </c>
      <c r="D98">
        <v>78</v>
      </c>
      <c r="E98">
        <v>69</v>
      </c>
      <c r="F98">
        <v>68</v>
      </c>
      <c r="G98">
        <v>50</v>
      </c>
      <c r="H98">
        <v>6</v>
      </c>
    </row>
    <row r="99" spans="1:10" x14ac:dyDescent="0.25">
      <c r="A99" s="49">
        <v>0.375</v>
      </c>
      <c r="B99">
        <v>36</v>
      </c>
      <c r="C99">
        <v>98</v>
      </c>
      <c r="D99">
        <v>73</v>
      </c>
      <c r="E99">
        <v>62</v>
      </c>
      <c r="F99">
        <v>61</v>
      </c>
      <c r="G99">
        <v>58</v>
      </c>
      <c r="H99">
        <v>6</v>
      </c>
    </row>
    <row r="100" spans="1:10" x14ac:dyDescent="0.25">
      <c r="A100" s="49">
        <v>0.41666666666666669</v>
      </c>
      <c r="B100">
        <v>45</v>
      </c>
      <c r="C100">
        <v>93</v>
      </c>
      <c r="D100">
        <v>96</v>
      </c>
      <c r="E100">
        <v>54</v>
      </c>
      <c r="F100">
        <v>63</v>
      </c>
      <c r="G100">
        <v>53</v>
      </c>
      <c r="H100">
        <v>5</v>
      </c>
    </row>
    <row r="101" spans="1:10" x14ac:dyDescent="0.25">
      <c r="A101" s="49">
        <v>0.45833333333333331</v>
      </c>
      <c r="B101">
        <v>54</v>
      </c>
      <c r="C101">
        <v>86</v>
      </c>
      <c r="D101">
        <v>86</v>
      </c>
      <c r="E101">
        <v>42</v>
      </c>
      <c r="F101">
        <v>44</v>
      </c>
      <c r="G101">
        <v>53</v>
      </c>
      <c r="H101">
        <v>9</v>
      </c>
    </row>
    <row r="102" spans="1:10" x14ac:dyDescent="0.25">
      <c r="A102" t="s">
        <v>78</v>
      </c>
      <c r="B102">
        <v>64</v>
      </c>
      <c r="C102">
        <v>95</v>
      </c>
      <c r="D102">
        <v>80</v>
      </c>
      <c r="E102">
        <v>38</v>
      </c>
      <c r="F102">
        <v>42</v>
      </c>
      <c r="G102">
        <v>48</v>
      </c>
      <c r="H102">
        <v>18</v>
      </c>
    </row>
    <row r="103" spans="1:10" x14ac:dyDescent="0.25">
      <c r="A103" s="49">
        <v>0.54166666666666663</v>
      </c>
      <c r="B103">
        <v>65</v>
      </c>
      <c r="C103">
        <v>86</v>
      </c>
      <c r="D103">
        <v>70</v>
      </c>
      <c r="E103">
        <v>29</v>
      </c>
      <c r="F103">
        <v>35</v>
      </c>
      <c r="G103">
        <v>44</v>
      </c>
      <c r="H103">
        <v>10</v>
      </c>
    </row>
    <row r="104" spans="1:10" x14ac:dyDescent="0.25">
      <c r="A104" s="56" t="s">
        <v>77</v>
      </c>
      <c r="B104">
        <f t="shared" ref="B104:H104" si="8">AVERAGE(B96:B103)</f>
        <v>41.625</v>
      </c>
      <c r="C104">
        <f t="shared" si="8"/>
        <v>72.875</v>
      </c>
      <c r="D104">
        <f t="shared" si="8"/>
        <v>66.375</v>
      </c>
      <c r="E104">
        <f t="shared" si="8"/>
        <v>42.625</v>
      </c>
      <c r="F104">
        <f t="shared" si="8"/>
        <v>47</v>
      </c>
      <c r="G104">
        <f t="shared" si="8"/>
        <v>44.375</v>
      </c>
      <c r="H104">
        <f t="shared" si="8"/>
        <v>8.5</v>
      </c>
    </row>
    <row r="106" spans="1:10" x14ac:dyDescent="0.25">
      <c r="A106" t="s">
        <v>84</v>
      </c>
      <c r="I106" s="56" t="s">
        <v>83</v>
      </c>
      <c r="J106" s="25">
        <f>AVERAGE(B116:H116)</f>
        <v>38.103174603174601</v>
      </c>
    </row>
    <row r="107" spans="1:10" x14ac:dyDescent="0.25">
      <c r="A107" s="49">
        <v>0.25</v>
      </c>
      <c r="B107">
        <v>15</v>
      </c>
      <c r="C107">
        <v>9</v>
      </c>
      <c r="D107">
        <v>16</v>
      </c>
      <c r="E107">
        <v>13</v>
      </c>
      <c r="F107">
        <v>11</v>
      </c>
      <c r="G107">
        <v>5</v>
      </c>
      <c r="H107">
        <v>7</v>
      </c>
    </row>
    <row r="108" spans="1:10" x14ac:dyDescent="0.25">
      <c r="A108" s="49">
        <v>0.29166666666666669</v>
      </c>
      <c r="B108">
        <v>23</v>
      </c>
      <c r="C108">
        <v>48</v>
      </c>
      <c r="D108">
        <v>45</v>
      </c>
      <c r="E108">
        <v>31</v>
      </c>
      <c r="F108">
        <v>40</v>
      </c>
      <c r="G108">
        <v>42</v>
      </c>
      <c r="H108">
        <v>7</v>
      </c>
    </row>
    <row r="109" spans="1:10" x14ac:dyDescent="0.25">
      <c r="A109" s="49">
        <v>0.33333333333333331</v>
      </c>
      <c r="B109">
        <v>23</v>
      </c>
      <c r="C109">
        <v>79</v>
      </c>
      <c r="D109">
        <v>79</v>
      </c>
      <c r="E109">
        <v>58</v>
      </c>
      <c r="F109">
        <v>64</v>
      </c>
      <c r="G109">
        <v>56</v>
      </c>
      <c r="H109">
        <v>5</v>
      </c>
    </row>
    <row r="110" spans="1:10" x14ac:dyDescent="0.25">
      <c r="A110" s="49">
        <v>0.375</v>
      </c>
      <c r="B110">
        <v>24</v>
      </c>
      <c r="C110">
        <v>88</v>
      </c>
      <c r="D110">
        <v>75</v>
      </c>
      <c r="E110">
        <v>35</v>
      </c>
      <c r="F110">
        <v>58</v>
      </c>
      <c r="G110">
        <v>47</v>
      </c>
      <c r="H110">
        <v>6</v>
      </c>
    </row>
    <row r="111" spans="1:10" x14ac:dyDescent="0.25">
      <c r="A111" s="49">
        <v>0.41666666666666669</v>
      </c>
      <c r="B111">
        <v>46</v>
      </c>
      <c r="C111">
        <v>93</v>
      </c>
      <c r="D111">
        <v>51</v>
      </c>
      <c r="E111">
        <v>26</v>
      </c>
      <c r="F111">
        <v>41</v>
      </c>
      <c r="G111">
        <v>37</v>
      </c>
      <c r="H111">
        <v>8</v>
      </c>
    </row>
    <row r="112" spans="1:10" x14ac:dyDescent="0.25">
      <c r="A112" s="49">
        <v>0.45833333333333331</v>
      </c>
      <c r="B112">
        <v>60</v>
      </c>
      <c r="C112">
        <v>71</v>
      </c>
      <c r="D112">
        <v>50</v>
      </c>
      <c r="E112">
        <v>23</v>
      </c>
      <c r="F112">
        <v>33</v>
      </c>
      <c r="G112">
        <v>39</v>
      </c>
      <c r="H112">
        <v>18</v>
      </c>
    </row>
    <row r="113" spans="1:10" x14ac:dyDescent="0.25">
      <c r="A113" t="s">
        <v>78</v>
      </c>
      <c r="B113">
        <v>65</v>
      </c>
      <c r="C113">
        <v>64</v>
      </c>
      <c r="D113">
        <v>59</v>
      </c>
      <c r="E113">
        <v>20</v>
      </c>
      <c r="F113">
        <v>20</v>
      </c>
      <c r="G113">
        <v>31</v>
      </c>
      <c r="H113">
        <v>20</v>
      </c>
    </row>
    <row r="114" spans="1:10" x14ac:dyDescent="0.25">
      <c r="A114" s="49">
        <v>0.54166666666666663</v>
      </c>
      <c r="B114">
        <v>66</v>
      </c>
      <c r="C114">
        <v>56</v>
      </c>
      <c r="D114">
        <v>43</v>
      </c>
      <c r="E114">
        <v>9</v>
      </c>
      <c r="F114">
        <v>16</v>
      </c>
      <c r="G114">
        <v>33</v>
      </c>
      <c r="H114">
        <v>14</v>
      </c>
    </row>
    <row r="115" spans="1:10" x14ac:dyDescent="0.25">
      <c r="A115" s="49">
        <v>0.58333333333333337</v>
      </c>
      <c r="H115">
        <v>25</v>
      </c>
    </row>
    <row r="116" spans="1:10" x14ac:dyDescent="0.25">
      <c r="A116" s="56" t="s">
        <v>77</v>
      </c>
      <c r="B116">
        <f t="shared" ref="B116:H116" si="9">AVERAGE(B107:B115)</f>
        <v>40.25</v>
      </c>
      <c r="C116">
        <f t="shared" si="9"/>
        <v>63.5</v>
      </c>
      <c r="D116">
        <f t="shared" si="9"/>
        <v>52.25</v>
      </c>
      <c r="E116">
        <f t="shared" si="9"/>
        <v>26.875</v>
      </c>
      <c r="F116">
        <f t="shared" si="9"/>
        <v>35.375</v>
      </c>
      <c r="G116">
        <f t="shared" si="9"/>
        <v>36.25</v>
      </c>
      <c r="H116">
        <f t="shared" si="9"/>
        <v>12.222222222222221</v>
      </c>
    </row>
    <row r="118" spans="1:10" x14ac:dyDescent="0.25">
      <c r="A118" t="s">
        <v>82</v>
      </c>
      <c r="I118" s="56" t="s">
        <v>81</v>
      </c>
      <c r="J118" s="25">
        <f>AVERAGE(B136:H136)</f>
        <v>46.961134453781519</v>
      </c>
    </row>
    <row r="119" spans="1:10" x14ac:dyDescent="0.25">
      <c r="A119" s="49">
        <v>0.25</v>
      </c>
      <c r="B119">
        <v>10</v>
      </c>
      <c r="C119">
        <v>12</v>
      </c>
      <c r="D119">
        <v>8</v>
      </c>
      <c r="E119">
        <v>10</v>
      </c>
      <c r="F119">
        <v>9</v>
      </c>
      <c r="G119">
        <v>5</v>
      </c>
      <c r="H119">
        <v>6</v>
      </c>
    </row>
    <row r="120" spans="1:10" x14ac:dyDescent="0.25">
      <c r="A120" s="49">
        <v>0.29166666666666669</v>
      </c>
      <c r="B120">
        <v>26</v>
      </c>
      <c r="C120">
        <v>43</v>
      </c>
      <c r="D120">
        <v>47</v>
      </c>
      <c r="E120">
        <v>44</v>
      </c>
      <c r="F120">
        <v>25</v>
      </c>
      <c r="G120">
        <v>45</v>
      </c>
      <c r="H120">
        <v>20</v>
      </c>
    </row>
    <row r="121" spans="1:10" x14ac:dyDescent="0.25">
      <c r="A121" s="49">
        <v>0.33333333333333331</v>
      </c>
      <c r="B121">
        <v>59</v>
      </c>
      <c r="C121">
        <v>86</v>
      </c>
      <c r="D121">
        <v>77</v>
      </c>
      <c r="E121">
        <v>81</v>
      </c>
      <c r="F121">
        <v>26</v>
      </c>
      <c r="G121">
        <v>54</v>
      </c>
      <c r="H121">
        <v>19</v>
      </c>
    </row>
    <row r="122" spans="1:10" x14ac:dyDescent="0.25">
      <c r="A122" s="49">
        <v>0.375</v>
      </c>
      <c r="B122">
        <v>69</v>
      </c>
      <c r="C122">
        <v>89</v>
      </c>
      <c r="D122">
        <v>65</v>
      </c>
      <c r="E122">
        <v>80</v>
      </c>
      <c r="F122">
        <v>31</v>
      </c>
      <c r="G122">
        <v>59</v>
      </c>
      <c r="H122">
        <v>43</v>
      </c>
    </row>
    <row r="123" spans="1:10" x14ac:dyDescent="0.25">
      <c r="A123" s="49">
        <v>0.41666666666666669</v>
      </c>
      <c r="B123">
        <v>85</v>
      </c>
      <c r="C123">
        <v>94</v>
      </c>
      <c r="D123">
        <v>76</v>
      </c>
      <c r="E123">
        <v>83</v>
      </c>
      <c r="F123">
        <v>29</v>
      </c>
      <c r="G123">
        <v>68</v>
      </c>
      <c r="H123">
        <v>43</v>
      </c>
    </row>
    <row r="124" spans="1:10" x14ac:dyDescent="0.25">
      <c r="A124" s="49">
        <v>0.45833333333333331</v>
      </c>
      <c r="B124">
        <v>83</v>
      </c>
      <c r="C124">
        <v>102</v>
      </c>
      <c r="D124">
        <v>69</v>
      </c>
      <c r="E124">
        <v>79</v>
      </c>
      <c r="F124">
        <v>31</v>
      </c>
      <c r="G124">
        <v>63</v>
      </c>
      <c r="H124">
        <v>49</v>
      </c>
    </row>
    <row r="125" spans="1:10" x14ac:dyDescent="0.25">
      <c r="A125" t="s">
        <v>78</v>
      </c>
      <c r="B125">
        <v>90</v>
      </c>
      <c r="C125">
        <v>100</v>
      </c>
      <c r="D125">
        <v>77</v>
      </c>
      <c r="E125">
        <v>61</v>
      </c>
      <c r="F125">
        <v>29</v>
      </c>
      <c r="G125">
        <v>46</v>
      </c>
      <c r="H125">
        <v>56</v>
      </c>
    </row>
    <row r="126" spans="1:10" x14ac:dyDescent="0.25">
      <c r="A126" s="49">
        <v>0.54166666666666663</v>
      </c>
      <c r="B126">
        <v>90</v>
      </c>
      <c r="C126">
        <v>100</v>
      </c>
      <c r="D126">
        <v>70</v>
      </c>
      <c r="E126">
        <v>53</v>
      </c>
      <c r="F126">
        <v>53</v>
      </c>
      <c r="G126">
        <v>40</v>
      </c>
      <c r="H126">
        <v>54</v>
      </c>
    </row>
    <row r="127" spans="1:10" x14ac:dyDescent="0.25">
      <c r="A127" s="49">
        <v>0.58333333333333337</v>
      </c>
      <c r="B127">
        <v>90</v>
      </c>
      <c r="C127">
        <v>107</v>
      </c>
      <c r="D127">
        <v>78</v>
      </c>
      <c r="E127">
        <v>62</v>
      </c>
      <c r="F127">
        <v>55</v>
      </c>
      <c r="G127">
        <v>53</v>
      </c>
      <c r="H127">
        <v>58</v>
      </c>
    </row>
    <row r="128" spans="1:10" x14ac:dyDescent="0.25">
      <c r="A128" s="49">
        <v>0.625</v>
      </c>
      <c r="B128">
        <v>110</v>
      </c>
      <c r="C128">
        <v>84</v>
      </c>
      <c r="D128">
        <v>84</v>
      </c>
      <c r="E128">
        <v>33</v>
      </c>
      <c r="F128">
        <v>42</v>
      </c>
      <c r="G128">
        <v>50</v>
      </c>
      <c r="H128">
        <v>42</v>
      </c>
    </row>
    <row r="129" spans="1:10" x14ac:dyDescent="0.25">
      <c r="A129" s="49">
        <v>0.66666666666666663</v>
      </c>
      <c r="B129">
        <v>120</v>
      </c>
      <c r="C129">
        <v>74</v>
      </c>
      <c r="D129">
        <v>81</v>
      </c>
      <c r="E129">
        <v>15</v>
      </c>
      <c r="F129">
        <v>45</v>
      </c>
      <c r="G129">
        <v>40</v>
      </c>
      <c r="H129">
        <v>30</v>
      </c>
    </row>
    <row r="130" spans="1:10" x14ac:dyDescent="0.25">
      <c r="A130" s="49">
        <v>0.70833333333333337</v>
      </c>
      <c r="B130">
        <v>110</v>
      </c>
      <c r="C130">
        <v>56</v>
      </c>
      <c r="D130">
        <v>46</v>
      </c>
      <c r="E130">
        <v>15</v>
      </c>
      <c r="F130">
        <v>40</v>
      </c>
      <c r="G130">
        <v>22</v>
      </c>
      <c r="H130">
        <v>25</v>
      </c>
    </row>
    <row r="131" spans="1:10" x14ac:dyDescent="0.25">
      <c r="A131" s="49">
        <v>0.75</v>
      </c>
      <c r="B131">
        <v>75</v>
      </c>
      <c r="C131">
        <v>35</v>
      </c>
      <c r="D131">
        <v>31</v>
      </c>
      <c r="E131">
        <v>12</v>
      </c>
      <c r="F131">
        <v>23</v>
      </c>
      <c r="G131">
        <v>12</v>
      </c>
      <c r="H131">
        <v>33</v>
      </c>
    </row>
    <row r="132" spans="1:10" x14ac:dyDescent="0.25">
      <c r="A132" s="49">
        <v>0.79166666666666663</v>
      </c>
      <c r="B132">
        <v>67</v>
      </c>
      <c r="C132">
        <v>21</v>
      </c>
      <c r="D132">
        <v>9</v>
      </c>
      <c r="E132">
        <v>8</v>
      </c>
      <c r="F132">
        <v>17</v>
      </c>
      <c r="G132">
        <v>5</v>
      </c>
      <c r="H132">
        <v>27</v>
      </c>
    </row>
    <row r="133" spans="1:10" x14ac:dyDescent="0.25">
      <c r="A133" s="49">
        <v>0.83333333333333337</v>
      </c>
      <c r="B133">
        <v>57</v>
      </c>
      <c r="C133">
        <v>18</v>
      </c>
      <c r="D133">
        <v>9</v>
      </c>
      <c r="E133">
        <v>7</v>
      </c>
      <c r="F133">
        <v>7</v>
      </c>
      <c r="G133">
        <v>10</v>
      </c>
      <c r="H133">
        <v>20</v>
      </c>
    </row>
    <row r="134" spans="1:10" x14ac:dyDescent="0.25">
      <c r="A134" s="49">
        <v>0.875</v>
      </c>
      <c r="B134">
        <v>37</v>
      </c>
      <c r="C134">
        <v>9</v>
      </c>
      <c r="D134">
        <v>10</v>
      </c>
      <c r="E134">
        <v>7</v>
      </c>
      <c r="F134">
        <v>5</v>
      </c>
      <c r="G134">
        <v>8</v>
      </c>
      <c r="H134">
        <v>20</v>
      </c>
    </row>
    <row r="135" spans="1:10" x14ac:dyDescent="0.25">
      <c r="A135" s="49">
        <v>0.91666666666666663</v>
      </c>
      <c r="H135">
        <v>5</v>
      </c>
    </row>
    <row r="136" spans="1:10" x14ac:dyDescent="0.25">
      <c r="A136" s="56" t="s">
        <v>77</v>
      </c>
      <c r="B136">
        <f t="shared" ref="B136:H136" si="10">AVERAGE(B119:B135)</f>
        <v>73.625</v>
      </c>
      <c r="C136">
        <f t="shared" si="10"/>
        <v>64.375</v>
      </c>
      <c r="D136">
        <f t="shared" si="10"/>
        <v>52.3125</v>
      </c>
      <c r="E136">
        <f t="shared" si="10"/>
        <v>40.625</v>
      </c>
      <c r="F136">
        <f t="shared" si="10"/>
        <v>29.1875</v>
      </c>
      <c r="G136">
        <f t="shared" si="10"/>
        <v>36.25</v>
      </c>
      <c r="H136">
        <f t="shared" si="10"/>
        <v>32.352941176470587</v>
      </c>
    </row>
    <row r="137" spans="1:10" x14ac:dyDescent="0.25">
      <c r="A137" s="56"/>
    </row>
    <row r="138" spans="1:10" x14ac:dyDescent="0.25">
      <c r="A138" t="s">
        <v>80</v>
      </c>
      <c r="I138" s="56" t="s">
        <v>79</v>
      </c>
      <c r="J138" s="25">
        <f>AVERAGE(B155:H155)</f>
        <v>67.401785714285708</v>
      </c>
    </row>
    <row r="139" spans="1:10" x14ac:dyDescent="0.25">
      <c r="A139" s="49">
        <v>0.25</v>
      </c>
      <c r="B139">
        <v>13</v>
      </c>
      <c r="C139">
        <v>15</v>
      </c>
      <c r="D139">
        <v>9</v>
      </c>
      <c r="E139">
        <v>11</v>
      </c>
      <c r="F139">
        <v>11</v>
      </c>
      <c r="G139">
        <v>7</v>
      </c>
      <c r="H139">
        <v>13</v>
      </c>
    </row>
    <row r="140" spans="1:10" x14ac:dyDescent="0.25">
      <c r="A140" s="49">
        <v>0.29166666666666669</v>
      </c>
      <c r="B140">
        <v>33</v>
      </c>
      <c r="C140">
        <v>40</v>
      </c>
      <c r="D140">
        <v>43</v>
      </c>
      <c r="E140">
        <v>43</v>
      </c>
      <c r="F140">
        <v>33</v>
      </c>
      <c r="G140">
        <v>27</v>
      </c>
      <c r="H140">
        <v>30</v>
      </c>
    </row>
    <row r="141" spans="1:10" x14ac:dyDescent="0.25">
      <c r="A141" s="49">
        <v>0.33333333333333331</v>
      </c>
      <c r="B141">
        <v>53</v>
      </c>
      <c r="C141">
        <v>85</v>
      </c>
      <c r="D141">
        <v>83</v>
      </c>
      <c r="E141">
        <v>80</v>
      </c>
      <c r="F141">
        <v>81</v>
      </c>
      <c r="G141">
        <v>47</v>
      </c>
      <c r="H141">
        <v>39</v>
      </c>
    </row>
    <row r="142" spans="1:10" x14ac:dyDescent="0.25">
      <c r="A142" s="49">
        <v>0.375</v>
      </c>
      <c r="B142">
        <v>84</v>
      </c>
      <c r="C142">
        <v>95</v>
      </c>
      <c r="D142">
        <v>93</v>
      </c>
      <c r="E142">
        <v>91</v>
      </c>
      <c r="F142">
        <v>82</v>
      </c>
      <c r="G142">
        <v>52</v>
      </c>
      <c r="H142">
        <v>54</v>
      </c>
    </row>
    <row r="143" spans="1:10" x14ac:dyDescent="0.25">
      <c r="A143" s="49">
        <v>0.41666666666666669</v>
      </c>
      <c r="B143">
        <v>93</v>
      </c>
      <c r="C143">
        <v>95</v>
      </c>
      <c r="D143">
        <v>93</v>
      </c>
      <c r="E143">
        <v>102</v>
      </c>
      <c r="F143">
        <v>82</v>
      </c>
      <c r="G143">
        <v>58</v>
      </c>
      <c r="H143">
        <v>65</v>
      </c>
    </row>
    <row r="144" spans="1:10" x14ac:dyDescent="0.25">
      <c r="A144" s="49">
        <v>0.45833333333333331</v>
      </c>
      <c r="B144">
        <v>100</v>
      </c>
      <c r="C144">
        <v>100</v>
      </c>
      <c r="D144">
        <v>108</v>
      </c>
      <c r="E144">
        <v>110</v>
      </c>
      <c r="F144">
        <v>100</v>
      </c>
      <c r="G144">
        <v>71</v>
      </c>
      <c r="H144">
        <v>84</v>
      </c>
    </row>
    <row r="145" spans="1:8" x14ac:dyDescent="0.25">
      <c r="A145" t="s">
        <v>78</v>
      </c>
      <c r="B145">
        <v>123</v>
      </c>
      <c r="C145">
        <v>108</v>
      </c>
      <c r="D145">
        <v>113</v>
      </c>
      <c r="E145">
        <v>108</v>
      </c>
      <c r="F145">
        <v>114</v>
      </c>
      <c r="G145">
        <v>74</v>
      </c>
      <c r="H145">
        <v>84</v>
      </c>
    </row>
    <row r="146" spans="1:8" x14ac:dyDescent="0.25">
      <c r="A146" s="49">
        <v>0.54166666666666663</v>
      </c>
      <c r="B146">
        <v>129</v>
      </c>
      <c r="C146">
        <v>118</v>
      </c>
      <c r="D146">
        <v>105</v>
      </c>
      <c r="E146">
        <v>122</v>
      </c>
      <c r="F146">
        <v>114</v>
      </c>
      <c r="G146">
        <v>71</v>
      </c>
      <c r="H146">
        <v>89</v>
      </c>
    </row>
    <row r="147" spans="1:8" x14ac:dyDescent="0.25">
      <c r="A147" s="49">
        <v>0.58333333333333337</v>
      </c>
      <c r="B147">
        <v>135</v>
      </c>
      <c r="C147">
        <v>118</v>
      </c>
      <c r="D147">
        <v>105</v>
      </c>
      <c r="E147">
        <v>120</v>
      </c>
      <c r="F147">
        <v>100</v>
      </c>
      <c r="G147">
        <v>69</v>
      </c>
      <c r="H147">
        <v>91</v>
      </c>
    </row>
    <row r="148" spans="1:8" x14ac:dyDescent="0.25">
      <c r="A148" s="49">
        <v>0.625</v>
      </c>
      <c r="B148">
        <v>103</v>
      </c>
      <c r="C148">
        <v>91</v>
      </c>
      <c r="D148">
        <v>93</v>
      </c>
      <c r="E148">
        <v>107</v>
      </c>
      <c r="F148">
        <v>90</v>
      </c>
      <c r="G148">
        <v>42</v>
      </c>
      <c r="H148">
        <v>93</v>
      </c>
    </row>
    <row r="149" spans="1:8" x14ac:dyDescent="0.25">
      <c r="A149" s="49">
        <v>0.66666666666666663</v>
      </c>
      <c r="B149">
        <v>109</v>
      </c>
      <c r="C149">
        <v>76</v>
      </c>
      <c r="D149">
        <v>90</v>
      </c>
      <c r="E149">
        <v>92</v>
      </c>
      <c r="F149">
        <v>84</v>
      </c>
      <c r="G149">
        <v>33</v>
      </c>
      <c r="H149">
        <v>90</v>
      </c>
    </row>
    <row r="150" spans="1:8" x14ac:dyDescent="0.25">
      <c r="A150" s="49">
        <v>0.70833333333333337</v>
      </c>
      <c r="B150">
        <v>105</v>
      </c>
      <c r="C150">
        <v>70</v>
      </c>
      <c r="D150">
        <v>63</v>
      </c>
      <c r="E150">
        <v>65</v>
      </c>
      <c r="F150">
        <v>52</v>
      </c>
      <c r="G150">
        <v>18</v>
      </c>
      <c r="H150">
        <v>91</v>
      </c>
    </row>
    <row r="151" spans="1:8" x14ac:dyDescent="0.25">
      <c r="A151" s="49">
        <v>0.75</v>
      </c>
      <c r="B151">
        <v>55</v>
      </c>
      <c r="C151">
        <v>46</v>
      </c>
      <c r="D151">
        <v>59</v>
      </c>
      <c r="E151">
        <v>42</v>
      </c>
      <c r="F151">
        <v>50</v>
      </c>
      <c r="G151">
        <v>10</v>
      </c>
      <c r="H151">
        <v>89</v>
      </c>
    </row>
    <row r="152" spans="1:8" x14ac:dyDescent="0.25">
      <c r="A152" s="49">
        <v>0.79166666666666663</v>
      </c>
      <c r="B152">
        <v>43</v>
      </c>
      <c r="C152">
        <v>23</v>
      </c>
      <c r="D152">
        <v>60</v>
      </c>
      <c r="E152">
        <v>32</v>
      </c>
      <c r="F152">
        <v>29</v>
      </c>
      <c r="G152">
        <v>8</v>
      </c>
      <c r="H152">
        <v>75</v>
      </c>
    </row>
    <row r="153" spans="1:8" x14ac:dyDescent="0.25">
      <c r="A153" s="49">
        <v>0.83333333333333337</v>
      </c>
      <c r="B153">
        <v>64</v>
      </c>
      <c r="C153">
        <v>20</v>
      </c>
      <c r="D153">
        <v>53</v>
      </c>
      <c r="E153">
        <v>30</v>
      </c>
      <c r="F153">
        <v>29</v>
      </c>
      <c r="G153">
        <v>7</v>
      </c>
      <c r="H153">
        <v>76</v>
      </c>
    </row>
    <row r="154" spans="1:8" x14ac:dyDescent="0.25">
      <c r="A154" s="49">
        <v>0.875</v>
      </c>
      <c r="B154">
        <v>43</v>
      </c>
      <c r="C154">
        <v>10</v>
      </c>
      <c r="D154">
        <v>11</v>
      </c>
      <c r="E154">
        <v>14</v>
      </c>
      <c r="F154">
        <v>26</v>
      </c>
      <c r="G154">
        <v>10</v>
      </c>
      <c r="H154">
        <v>60</v>
      </c>
    </row>
    <row r="155" spans="1:8" x14ac:dyDescent="0.25">
      <c r="A155" s="56" t="s">
        <v>77</v>
      </c>
      <c r="B155">
        <f t="shared" ref="B155:H155" si="11">AVERAGE(B139:B154)</f>
        <v>80.3125</v>
      </c>
      <c r="C155">
        <f t="shared" si="11"/>
        <v>69.375</v>
      </c>
      <c r="D155">
        <f t="shared" si="11"/>
        <v>73.8125</v>
      </c>
      <c r="E155">
        <f t="shared" si="11"/>
        <v>73.0625</v>
      </c>
      <c r="F155">
        <f t="shared" si="11"/>
        <v>67.3125</v>
      </c>
      <c r="G155">
        <f t="shared" si="11"/>
        <v>37.75</v>
      </c>
      <c r="H155">
        <f t="shared" si="11"/>
        <v>70.1875</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C2143-8CFF-4434-B847-0039E376F5B4}">
  <dimension ref="A1:L323"/>
  <sheetViews>
    <sheetView workbookViewId="0">
      <selection activeCell="I19" sqref="I19"/>
    </sheetView>
  </sheetViews>
  <sheetFormatPr baseColWidth="10" defaultRowHeight="15" x14ac:dyDescent="0.25"/>
  <cols>
    <col min="12" max="12" width="31.85546875" bestFit="1" customWidth="1"/>
  </cols>
  <sheetData>
    <row r="1" spans="1:12" x14ac:dyDescent="0.25">
      <c r="A1" t="s">
        <v>108</v>
      </c>
      <c r="I1" s="56" t="s">
        <v>77</v>
      </c>
      <c r="J1" s="25">
        <f>AVERAGE(B26:H26)</f>
        <v>48.44047619047619</v>
      </c>
    </row>
    <row r="2" spans="1:12" x14ac:dyDescent="0.25">
      <c r="A2" t="s">
        <v>109</v>
      </c>
      <c r="B2">
        <v>82</v>
      </c>
      <c r="C2">
        <v>79</v>
      </c>
      <c r="D2">
        <v>36</v>
      </c>
      <c r="E2">
        <v>28</v>
      </c>
      <c r="F2">
        <v>26</v>
      </c>
      <c r="G2">
        <v>15</v>
      </c>
      <c r="H2">
        <v>20</v>
      </c>
      <c r="L2" s="56" t="s">
        <v>128</v>
      </c>
    </row>
    <row r="3" spans="1:12" x14ac:dyDescent="0.25">
      <c r="A3" s="49">
        <v>4.1666666666666664E-2</v>
      </c>
      <c r="B3">
        <v>58</v>
      </c>
      <c r="C3">
        <v>68</v>
      </c>
      <c r="D3">
        <v>33</v>
      </c>
      <c r="E3">
        <v>19</v>
      </c>
      <c r="F3">
        <v>21</v>
      </c>
      <c r="G3">
        <v>16</v>
      </c>
      <c r="H3">
        <v>16</v>
      </c>
      <c r="L3" s="60">
        <f>AVERAGE(J1,J28,J55,J82,J109,J136,J163,J190,J217,J244)</f>
        <v>67.841666666666669</v>
      </c>
    </row>
    <row r="4" spans="1:12" x14ac:dyDescent="0.25">
      <c r="A4" s="49">
        <v>8.3333333333333329E-2</v>
      </c>
      <c r="B4">
        <v>27</v>
      </c>
      <c r="C4">
        <v>56</v>
      </c>
      <c r="D4">
        <v>26</v>
      </c>
      <c r="E4">
        <v>21</v>
      </c>
      <c r="F4">
        <v>21</v>
      </c>
      <c r="G4">
        <v>16</v>
      </c>
      <c r="H4">
        <v>11</v>
      </c>
    </row>
    <row r="5" spans="1:12" x14ac:dyDescent="0.25">
      <c r="A5" s="49">
        <v>0.125</v>
      </c>
      <c r="B5">
        <v>14</v>
      </c>
      <c r="C5">
        <v>56</v>
      </c>
      <c r="D5">
        <v>33</v>
      </c>
      <c r="E5">
        <v>31</v>
      </c>
      <c r="F5">
        <v>28</v>
      </c>
      <c r="G5">
        <v>22</v>
      </c>
      <c r="H5">
        <v>7</v>
      </c>
      <c r="L5" s="56" t="s">
        <v>127</v>
      </c>
    </row>
    <row r="6" spans="1:12" x14ac:dyDescent="0.25">
      <c r="A6" s="49">
        <v>0.16666666666666666</v>
      </c>
      <c r="B6">
        <v>8</v>
      </c>
      <c r="C6">
        <v>71</v>
      </c>
      <c r="D6">
        <v>56</v>
      </c>
      <c r="E6">
        <v>48</v>
      </c>
      <c r="F6">
        <v>41</v>
      </c>
      <c r="G6">
        <v>37</v>
      </c>
      <c r="H6">
        <v>18</v>
      </c>
      <c r="L6" s="60">
        <f>AVERAGE(J271,J298)</f>
        <v>72.413690476190482</v>
      </c>
    </row>
    <row r="7" spans="1:12" x14ac:dyDescent="0.25">
      <c r="A7" s="49">
        <v>0.20833333333333334</v>
      </c>
      <c r="B7">
        <v>12</v>
      </c>
      <c r="C7">
        <v>81</v>
      </c>
      <c r="D7">
        <v>68</v>
      </c>
      <c r="E7">
        <v>56</v>
      </c>
      <c r="F7">
        <v>53</v>
      </c>
      <c r="G7">
        <v>43</v>
      </c>
      <c r="H7">
        <v>28</v>
      </c>
      <c r="L7" s="60"/>
    </row>
    <row r="8" spans="1:12" x14ac:dyDescent="0.25">
      <c r="A8" s="49">
        <v>0.25</v>
      </c>
      <c r="B8">
        <v>11</v>
      </c>
      <c r="C8">
        <v>83</v>
      </c>
      <c r="D8">
        <v>66</v>
      </c>
      <c r="E8">
        <v>64</v>
      </c>
      <c r="F8">
        <v>55</v>
      </c>
      <c r="G8">
        <v>34</v>
      </c>
      <c r="H8">
        <v>26</v>
      </c>
    </row>
    <row r="9" spans="1:12" x14ac:dyDescent="0.25">
      <c r="A9" s="49">
        <v>0.29166666666666669</v>
      </c>
      <c r="B9">
        <v>11</v>
      </c>
      <c r="C9">
        <v>71</v>
      </c>
      <c r="D9">
        <v>48</v>
      </c>
      <c r="E9">
        <v>53</v>
      </c>
      <c r="F9">
        <v>55</v>
      </c>
      <c r="G9">
        <v>25</v>
      </c>
      <c r="H9">
        <v>13</v>
      </c>
    </row>
    <row r="10" spans="1:12" x14ac:dyDescent="0.25">
      <c r="A10" s="49">
        <v>0.33333333333333331</v>
      </c>
      <c r="B10">
        <v>27</v>
      </c>
      <c r="C10">
        <v>58</v>
      </c>
      <c r="D10">
        <v>38</v>
      </c>
      <c r="E10">
        <v>53</v>
      </c>
      <c r="F10">
        <v>43</v>
      </c>
      <c r="G10">
        <v>19</v>
      </c>
      <c r="H10">
        <v>11</v>
      </c>
    </row>
    <row r="11" spans="1:12" x14ac:dyDescent="0.25">
      <c r="A11" s="49">
        <v>0.375</v>
      </c>
      <c r="B11">
        <v>35</v>
      </c>
      <c r="C11">
        <v>58</v>
      </c>
      <c r="D11">
        <v>31</v>
      </c>
      <c r="E11">
        <v>43</v>
      </c>
      <c r="F11">
        <v>39</v>
      </c>
      <c r="G11">
        <v>33</v>
      </c>
      <c r="H11">
        <v>20</v>
      </c>
    </row>
    <row r="12" spans="1:12" x14ac:dyDescent="0.25">
      <c r="A12" s="49">
        <v>0.41666666666666669</v>
      </c>
      <c r="B12">
        <v>40</v>
      </c>
      <c r="C12">
        <v>49</v>
      </c>
      <c r="D12">
        <v>31</v>
      </c>
      <c r="E12">
        <v>31</v>
      </c>
      <c r="F12">
        <v>38</v>
      </c>
      <c r="G12">
        <v>36</v>
      </c>
      <c r="H12">
        <v>37</v>
      </c>
    </row>
    <row r="13" spans="1:12" x14ac:dyDescent="0.25">
      <c r="A13" s="49">
        <v>0.45833333333333331</v>
      </c>
      <c r="B13">
        <v>40</v>
      </c>
      <c r="C13">
        <v>58</v>
      </c>
      <c r="D13">
        <v>36</v>
      </c>
      <c r="E13">
        <v>29</v>
      </c>
      <c r="F13">
        <v>35</v>
      </c>
      <c r="G13">
        <v>40</v>
      </c>
      <c r="H13">
        <v>37</v>
      </c>
    </row>
    <row r="14" spans="1:12" x14ac:dyDescent="0.25">
      <c r="A14" t="s">
        <v>78</v>
      </c>
      <c r="B14">
        <v>41</v>
      </c>
      <c r="C14">
        <v>56</v>
      </c>
      <c r="D14">
        <v>48</v>
      </c>
      <c r="E14">
        <v>28</v>
      </c>
      <c r="F14">
        <v>48</v>
      </c>
      <c r="G14">
        <v>45</v>
      </c>
      <c r="H14">
        <v>37</v>
      </c>
    </row>
    <row r="15" spans="1:12" x14ac:dyDescent="0.25">
      <c r="A15" s="49">
        <v>0.54166666666666663</v>
      </c>
      <c r="B15">
        <v>51</v>
      </c>
      <c r="C15">
        <v>56</v>
      </c>
      <c r="D15">
        <v>35</v>
      </c>
      <c r="E15">
        <v>21</v>
      </c>
      <c r="F15">
        <v>40</v>
      </c>
      <c r="G15">
        <v>47</v>
      </c>
      <c r="H15">
        <v>52</v>
      </c>
    </row>
    <row r="16" spans="1:12" x14ac:dyDescent="0.25">
      <c r="A16" s="49">
        <v>0.58333333333333337</v>
      </c>
      <c r="B16">
        <v>57</v>
      </c>
      <c r="C16">
        <v>76</v>
      </c>
      <c r="D16">
        <v>46</v>
      </c>
      <c r="E16">
        <v>31</v>
      </c>
      <c r="F16">
        <v>38</v>
      </c>
      <c r="G16">
        <v>44</v>
      </c>
      <c r="H16">
        <v>57</v>
      </c>
    </row>
    <row r="17" spans="1:10" x14ac:dyDescent="0.25">
      <c r="A17" s="49">
        <v>0.625</v>
      </c>
      <c r="B17">
        <v>68</v>
      </c>
      <c r="C17">
        <v>73</v>
      </c>
      <c r="D17">
        <v>53</v>
      </c>
      <c r="E17">
        <v>35</v>
      </c>
      <c r="F17">
        <v>54</v>
      </c>
      <c r="G17">
        <v>46</v>
      </c>
      <c r="H17">
        <v>66</v>
      </c>
    </row>
    <row r="18" spans="1:10" x14ac:dyDescent="0.25">
      <c r="A18" s="49">
        <v>0.66666666666666663</v>
      </c>
      <c r="B18">
        <v>78</v>
      </c>
      <c r="C18">
        <v>76</v>
      </c>
      <c r="D18">
        <v>49</v>
      </c>
      <c r="E18">
        <v>40</v>
      </c>
      <c r="F18">
        <v>50</v>
      </c>
      <c r="G18">
        <v>50</v>
      </c>
      <c r="H18">
        <v>63</v>
      </c>
    </row>
    <row r="19" spans="1:10" x14ac:dyDescent="0.25">
      <c r="A19" s="49">
        <v>0.70833333333333337</v>
      </c>
      <c r="B19">
        <v>89</v>
      </c>
      <c r="C19">
        <v>80</v>
      </c>
      <c r="D19">
        <v>48</v>
      </c>
      <c r="E19">
        <v>40</v>
      </c>
      <c r="F19">
        <v>48</v>
      </c>
      <c r="G19">
        <v>46</v>
      </c>
      <c r="H19">
        <v>76</v>
      </c>
    </row>
    <row r="20" spans="1:10" x14ac:dyDescent="0.25">
      <c r="A20" s="49">
        <v>0.75</v>
      </c>
      <c r="B20">
        <v>101</v>
      </c>
      <c r="C20">
        <v>79</v>
      </c>
      <c r="D20">
        <v>48</v>
      </c>
      <c r="E20">
        <v>55</v>
      </c>
      <c r="F20">
        <v>48</v>
      </c>
      <c r="G20">
        <v>48</v>
      </c>
      <c r="H20">
        <v>87</v>
      </c>
    </row>
    <row r="21" spans="1:10" x14ac:dyDescent="0.25">
      <c r="A21" s="49">
        <v>0.79166666666666663</v>
      </c>
      <c r="B21">
        <v>111</v>
      </c>
      <c r="C21">
        <v>84</v>
      </c>
      <c r="D21">
        <v>54</v>
      </c>
      <c r="E21">
        <v>56</v>
      </c>
      <c r="F21">
        <v>41</v>
      </c>
      <c r="G21">
        <v>51</v>
      </c>
      <c r="H21">
        <v>96</v>
      </c>
    </row>
    <row r="22" spans="1:10" x14ac:dyDescent="0.25">
      <c r="A22" s="49">
        <v>0.83333333333333337</v>
      </c>
      <c r="B22">
        <v>111</v>
      </c>
      <c r="C22">
        <v>76</v>
      </c>
      <c r="D22">
        <v>59</v>
      </c>
      <c r="E22">
        <v>64</v>
      </c>
      <c r="F22">
        <v>32</v>
      </c>
      <c r="G22">
        <v>49</v>
      </c>
      <c r="H22">
        <v>108</v>
      </c>
    </row>
    <row r="23" spans="1:10" x14ac:dyDescent="0.25">
      <c r="A23" s="49">
        <v>0.875</v>
      </c>
      <c r="B23">
        <v>120</v>
      </c>
      <c r="C23">
        <v>75</v>
      </c>
      <c r="D23">
        <v>60</v>
      </c>
      <c r="E23">
        <v>60</v>
      </c>
      <c r="F23">
        <v>30</v>
      </c>
      <c r="G23">
        <v>47</v>
      </c>
      <c r="H23">
        <v>102</v>
      </c>
    </row>
    <row r="24" spans="1:10" x14ac:dyDescent="0.25">
      <c r="A24" s="49">
        <v>0.91666666666666663</v>
      </c>
      <c r="B24">
        <v>120</v>
      </c>
      <c r="C24">
        <v>59</v>
      </c>
      <c r="D24">
        <v>63</v>
      </c>
      <c r="E24">
        <v>64</v>
      </c>
      <c r="F24">
        <v>25</v>
      </c>
      <c r="G24">
        <v>22</v>
      </c>
      <c r="H24">
        <v>102</v>
      </c>
    </row>
    <row r="25" spans="1:10" x14ac:dyDescent="0.25">
      <c r="A25" s="49">
        <v>0.95833333333333337</v>
      </c>
      <c r="B25">
        <v>108</v>
      </c>
      <c r="C25">
        <v>40</v>
      </c>
      <c r="D25">
        <v>46</v>
      </c>
      <c r="E25">
        <v>49</v>
      </c>
      <c r="F25">
        <v>16</v>
      </c>
      <c r="G25">
        <v>20</v>
      </c>
      <c r="H25">
        <v>104</v>
      </c>
    </row>
    <row r="26" spans="1:10" x14ac:dyDescent="0.25">
      <c r="A26" s="56" t="s">
        <v>77</v>
      </c>
      <c r="B26">
        <f t="shared" ref="B26:H26" si="0">AVERAGE(B2:B25)</f>
        <v>59.166666666666664</v>
      </c>
      <c r="C26">
        <f t="shared" si="0"/>
        <v>67.416666666666671</v>
      </c>
      <c r="D26">
        <f t="shared" si="0"/>
        <v>46.291666666666664</v>
      </c>
      <c r="E26">
        <f t="shared" si="0"/>
        <v>42.458333333333336</v>
      </c>
      <c r="F26">
        <f t="shared" si="0"/>
        <v>38.541666666666664</v>
      </c>
      <c r="G26">
        <f t="shared" si="0"/>
        <v>35.458333333333336</v>
      </c>
      <c r="H26">
        <f t="shared" si="0"/>
        <v>49.75</v>
      </c>
    </row>
    <row r="28" spans="1:10" x14ac:dyDescent="0.25">
      <c r="A28" t="s">
        <v>100</v>
      </c>
      <c r="I28" s="56" t="s">
        <v>77</v>
      </c>
      <c r="J28" s="25">
        <f>AVERAGE(B53:H53)</f>
        <v>74.934523809523824</v>
      </c>
    </row>
    <row r="29" spans="1:10" x14ac:dyDescent="0.25">
      <c r="A29" t="s">
        <v>109</v>
      </c>
      <c r="B29">
        <v>135</v>
      </c>
      <c r="C29">
        <v>128</v>
      </c>
      <c r="D29">
        <v>50</v>
      </c>
      <c r="E29">
        <v>64</v>
      </c>
      <c r="F29">
        <v>58</v>
      </c>
      <c r="G29">
        <v>73</v>
      </c>
      <c r="H29">
        <v>26</v>
      </c>
    </row>
    <row r="30" spans="1:10" x14ac:dyDescent="0.25">
      <c r="A30" s="49">
        <v>4.1666666666666664E-2</v>
      </c>
      <c r="B30">
        <v>125</v>
      </c>
      <c r="C30">
        <v>98</v>
      </c>
      <c r="D30">
        <v>35</v>
      </c>
      <c r="E30">
        <v>65</v>
      </c>
      <c r="F30">
        <v>59</v>
      </c>
      <c r="G30">
        <v>60</v>
      </c>
      <c r="H30">
        <v>24</v>
      </c>
    </row>
    <row r="31" spans="1:10" x14ac:dyDescent="0.25">
      <c r="A31" s="49">
        <v>8.3333333333333329E-2</v>
      </c>
      <c r="B31">
        <v>98</v>
      </c>
      <c r="C31">
        <v>71</v>
      </c>
      <c r="D31">
        <v>43</v>
      </c>
      <c r="E31">
        <v>73</v>
      </c>
      <c r="F31">
        <v>79</v>
      </c>
      <c r="G31">
        <v>56</v>
      </c>
      <c r="H31">
        <v>19</v>
      </c>
    </row>
    <row r="32" spans="1:10" x14ac:dyDescent="0.25">
      <c r="A32" s="49">
        <v>0.125</v>
      </c>
      <c r="B32">
        <v>49</v>
      </c>
      <c r="C32">
        <v>81</v>
      </c>
      <c r="D32">
        <v>64</v>
      </c>
      <c r="E32">
        <v>76</v>
      </c>
      <c r="F32">
        <v>74</v>
      </c>
      <c r="G32">
        <v>75</v>
      </c>
      <c r="H32">
        <v>19</v>
      </c>
    </row>
    <row r="33" spans="1:8" x14ac:dyDescent="0.25">
      <c r="A33" s="49">
        <v>0.16666666666666666</v>
      </c>
      <c r="B33">
        <v>15</v>
      </c>
      <c r="C33">
        <v>95</v>
      </c>
      <c r="D33">
        <v>83</v>
      </c>
      <c r="E33">
        <v>93</v>
      </c>
      <c r="F33">
        <v>96</v>
      </c>
      <c r="G33">
        <v>83</v>
      </c>
      <c r="H33">
        <v>21</v>
      </c>
    </row>
    <row r="34" spans="1:8" x14ac:dyDescent="0.25">
      <c r="A34" s="49">
        <v>0.20833333333333334</v>
      </c>
      <c r="B34">
        <v>11</v>
      </c>
      <c r="C34">
        <v>105</v>
      </c>
      <c r="D34">
        <v>91</v>
      </c>
      <c r="E34">
        <v>118</v>
      </c>
      <c r="F34">
        <v>115</v>
      </c>
      <c r="G34">
        <v>68</v>
      </c>
      <c r="H34">
        <v>15</v>
      </c>
    </row>
    <row r="35" spans="1:8" x14ac:dyDescent="0.25">
      <c r="A35" s="49">
        <v>0.25</v>
      </c>
      <c r="B35">
        <v>16</v>
      </c>
      <c r="C35">
        <v>108</v>
      </c>
      <c r="D35">
        <v>86</v>
      </c>
      <c r="E35">
        <v>130</v>
      </c>
      <c r="F35">
        <v>95</v>
      </c>
      <c r="G35">
        <v>61</v>
      </c>
      <c r="H35">
        <v>9</v>
      </c>
    </row>
    <row r="36" spans="1:8" x14ac:dyDescent="0.25">
      <c r="A36" s="49">
        <v>0.29166666666666669</v>
      </c>
      <c r="B36">
        <v>18</v>
      </c>
      <c r="C36">
        <v>98</v>
      </c>
      <c r="D36">
        <v>83</v>
      </c>
      <c r="E36">
        <v>120</v>
      </c>
      <c r="F36">
        <v>85</v>
      </c>
      <c r="G36">
        <v>51</v>
      </c>
      <c r="H36">
        <v>14</v>
      </c>
    </row>
    <row r="37" spans="1:8" x14ac:dyDescent="0.25">
      <c r="A37" s="49">
        <v>0.33333333333333331</v>
      </c>
      <c r="B37">
        <v>31</v>
      </c>
      <c r="C37">
        <v>78</v>
      </c>
      <c r="D37">
        <v>81</v>
      </c>
      <c r="E37">
        <v>94</v>
      </c>
      <c r="F37">
        <v>64</v>
      </c>
      <c r="G37">
        <v>44</v>
      </c>
      <c r="H37">
        <v>26</v>
      </c>
    </row>
    <row r="38" spans="1:8" x14ac:dyDescent="0.25">
      <c r="A38" s="49">
        <v>0.375</v>
      </c>
      <c r="B38">
        <v>40</v>
      </c>
      <c r="C38">
        <v>66</v>
      </c>
      <c r="D38">
        <v>68</v>
      </c>
      <c r="E38">
        <v>73</v>
      </c>
      <c r="F38">
        <v>58</v>
      </c>
      <c r="G38">
        <v>54</v>
      </c>
      <c r="H38">
        <v>30</v>
      </c>
    </row>
    <row r="39" spans="1:8" x14ac:dyDescent="0.25">
      <c r="A39" s="49">
        <v>0.41666666666666669</v>
      </c>
      <c r="B39">
        <v>58</v>
      </c>
      <c r="C39">
        <v>70</v>
      </c>
      <c r="D39">
        <v>60</v>
      </c>
      <c r="E39">
        <v>63</v>
      </c>
      <c r="F39">
        <v>63</v>
      </c>
      <c r="G39">
        <v>63</v>
      </c>
      <c r="H39">
        <v>28</v>
      </c>
    </row>
    <row r="40" spans="1:8" x14ac:dyDescent="0.25">
      <c r="A40" s="49">
        <v>0.45833333333333331</v>
      </c>
      <c r="B40">
        <v>61</v>
      </c>
      <c r="C40">
        <v>60</v>
      </c>
      <c r="D40">
        <v>55</v>
      </c>
      <c r="E40">
        <v>79</v>
      </c>
      <c r="F40">
        <v>71</v>
      </c>
      <c r="G40">
        <v>74</v>
      </c>
      <c r="H40">
        <v>41</v>
      </c>
    </row>
    <row r="41" spans="1:8" x14ac:dyDescent="0.25">
      <c r="A41" t="s">
        <v>78</v>
      </c>
      <c r="B41">
        <v>65</v>
      </c>
      <c r="C41">
        <v>64</v>
      </c>
      <c r="D41">
        <v>60</v>
      </c>
      <c r="E41">
        <v>86</v>
      </c>
      <c r="F41">
        <v>81</v>
      </c>
      <c r="G41">
        <v>68</v>
      </c>
      <c r="H41">
        <v>45</v>
      </c>
    </row>
    <row r="42" spans="1:8" x14ac:dyDescent="0.25">
      <c r="A42" s="49">
        <v>0.54166666666666663</v>
      </c>
      <c r="B42">
        <v>80</v>
      </c>
      <c r="C42">
        <v>65</v>
      </c>
      <c r="D42">
        <v>75</v>
      </c>
      <c r="E42">
        <v>86</v>
      </c>
      <c r="F42">
        <v>90</v>
      </c>
      <c r="G42">
        <v>68</v>
      </c>
      <c r="H42">
        <v>50</v>
      </c>
    </row>
    <row r="43" spans="1:8" x14ac:dyDescent="0.25">
      <c r="A43" s="49">
        <v>0.58333333333333337</v>
      </c>
      <c r="B43">
        <v>86</v>
      </c>
      <c r="C43">
        <v>69</v>
      </c>
      <c r="D43">
        <v>75</v>
      </c>
      <c r="E43">
        <v>86</v>
      </c>
      <c r="F43">
        <v>93</v>
      </c>
      <c r="G43">
        <v>70</v>
      </c>
      <c r="H43">
        <v>48</v>
      </c>
    </row>
    <row r="44" spans="1:8" x14ac:dyDescent="0.25">
      <c r="A44" s="49">
        <v>0.625</v>
      </c>
      <c r="B44">
        <v>113</v>
      </c>
      <c r="C44">
        <v>84</v>
      </c>
      <c r="D44">
        <v>75</v>
      </c>
      <c r="E44">
        <v>95</v>
      </c>
      <c r="F44">
        <v>89</v>
      </c>
      <c r="G44">
        <v>79</v>
      </c>
      <c r="H44">
        <v>58</v>
      </c>
    </row>
    <row r="45" spans="1:8" x14ac:dyDescent="0.25">
      <c r="A45" s="49">
        <v>0.66666666666666663</v>
      </c>
      <c r="B45">
        <v>120</v>
      </c>
      <c r="C45">
        <v>89</v>
      </c>
      <c r="D45">
        <v>93</v>
      </c>
      <c r="E45">
        <v>100</v>
      </c>
      <c r="F45">
        <v>88</v>
      </c>
      <c r="G45">
        <v>75</v>
      </c>
      <c r="H45">
        <v>65</v>
      </c>
    </row>
    <row r="46" spans="1:8" x14ac:dyDescent="0.25">
      <c r="A46" s="49">
        <v>0.70833333333333337</v>
      </c>
      <c r="B46">
        <v>143</v>
      </c>
      <c r="C46">
        <v>96</v>
      </c>
      <c r="D46">
        <v>78</v>
      </c>
      <c r="E46">
        <v>100</v>
      </c>
      <c r="F46">
        <v>81</v>
      </c>
      <c r="G46">
        <v>64</v>
      </c>
      <c r="H46">
        <v>90</v>
      </c>
    </row>
    <row r="47" spans="1:8" x14ac:dyDescent="0.25">
      <c r="A47" s="49">
        <v>0.75</v>
      </c>
      <c r="B47">
        <v>158</v>
      </c>
      <c r="C47">
        <v>94</v>
      </c>
      <c r="D47">
        <v>68</v>
      </c>
      <c r="E47">
        <v>96</v>
      </c>
      <c r="F47">
        <v>84</v>
      </c>
      <c r="G47">
        <v>50</v>
      </c>
      <c r="H47">
        <v>105</v>
      </c>
    </row>
    <row r="48" spans="1:8" x14ac:dyDescent="0.25">
      <c r="A48" s="49">
        <v>0.79166666666666663</v>
      </c>
      <c r="B48">
        <v>165</v>
      </c>
      <c r="C48">
        <v>78</v>
      </c>
      <c r="D48">
        <v>56</v>
      </c>
      <c r="E48">
        <v>93</v>
      </c>
      <c r="F48">
        <v>75</v>
      </c>
      <c r="G48">
        <v>41</v>
      </c>
      <c r="H48">
        <v>118</v>
      </c>
    </row>
    <row r="49" spans="1:10" x14ac:dyDescent="0.25">
      <c r="A49" s="49">
        <v>0.83333333333333337</v>
      </c>
      <c r="B49">
        <v>163</v>
      </c>
      <c r="C49">
        <v>79</v>
      </c>
      <c r="D49">
        <v>55</v>
      </c>
      <c r="E49">
        <v>93</v>
      </c>
      <c r="F49">
        <v>76</v>
      </c>
      <c r="G49">
        <v>33</v>
      </c>
      <c r="H49">
        <v>115</v>
      </c>
    </row>
    <row r="50" spans="1:10" x14ac:dyDescent="0.25">
      <c r="A50" s="49">
        <v>0.875</v>
      </c>
      <c r="B50">
        <v>155</v>
      </c>
      <c r="C50">
        <v>64</v>
      </c>
      <c r="D50">
        <v>59</v>
      </c>
      <c r="E50">
        <v>93</v>
      </c>
      <c r="F50">
        <v>76</v>
      </c>
      <c r="G50">
        <v>29</v>
      </c>
      <c r="H50">
        <v>120</v>
      </c>
    </row>
    <row r="51" spans="1:10" x14ac:dyDescent="0.25">
      <c r="A51" s="49">
        <v>0.91666666666666663</v>
      </c>
      <c r="B51">
        <v>163</v>
      </c>
      <c r="C51">
        <v>61</v>
      </c>
      <c r="D51">
        <v>63</v>
      </c>
      <c r="E51">
        <v>75</v>
      </c>
      <c r="F51">
        <v>76</v>
      </c>
      <c r="G51">
        <v>21</v>
      </c>
      <c r="H51">
        <v>135</v>
      </c>
    </row>
    <row r="52" spans="1:10" x14ac:dyDescent="0.25">
      <c r="A52" s="49">
        <v>0.95833333333333337</v>
      </c>
      <c r="B52">
        <v>160</v>
      </c>
      <c r="C52">
        <v>70</v>
      </c>
      <c r="D52">
        <v>61</v>
      </c>
      <c r="E52">
        <v>74</v>
      </c>
      <c r="F52">
        <v>83</v>
      </c>
      <c r="G52">
        <v>23</v>
      </c>
      <c r="H52">
        <v>135</v>
      </c>
    </row>
    <row r="53" spans="1:10" x14ac:dyDescent="0.25">
      <c r="A53" s="56" t="s">
        <v>77</v>
      </c>
      <c r="B53">
        <f t="shared" ref="B53:H53" si="1">AVERAGE(B29:B52)</f>
        <v>92.833333333333329</v>
      </c>
      <c r="C53">
        <f t="shared" si="1"/>
        <v>82.125</v>
      </c>
      <c r="D53">
        <f t="shared" si="1"/>
        <v>67.375</v>
      </c>
      <c r="E53">
        <f t="shared" si="1"/>
        <v>88.541666666666671</v>
      </c>
      <c r="F53">
        <f t="shared" si="1"/>
        <v>79.541666666666671</v>
      </c>
      <c r="G53">
        <f t="shared" si="1"/>
        <v>57.625</v>
      </c>
      <c r="H53">
        <f t="shared" si="1"/>
        <v>56.5</v>
      </c>
    </row>
    <row r="55" spans="1:10" x14ac:dyDescent="0.25">
      <c r="A55" t="s">
        <v>98</v>
      </c>
      <c r="I55" s="56" t="s">
        <v>77</v>
      </c>
      <c r="J55" s="25">
        <f>AVERAGE(B80:H80)</f>
        <v>81.547619047619051</v>
      </c>
    </row>
    <row r="56" spans="1:10" x14ac:dyDescent="0.25">
      <c r="A56" t="s">
        <v>109</v>
      </c>
      <c r="B56">
        <v>120</v>
      </c>
      <c r="C56">
        <v>164</v>
      </c>
      <c r="D56">
        <v>54</v>
      </c>
      <c r="E56">
        <v>77</v>
      </c>
      <c r="F56">
        <v>33</v>
      </c>
      <c r="G56">
        <v>53</v>
      </c>
      <c r="H56">
        <v>66</v>
      </c>
    </row>
    <row r="57" spans="1:10" x14ac:dyDescent="0.25">
      <c r="A57" s="49">
        <v>4.1666666666666664E-2</v>
      </c>
      <c r="B57">
        <v>91</v>
      </c>
      <c r="C57">
        <v>122</v>
      </c>
      <c r="D57">
        <v>41</v>
      </c>
      <c r="E57">
        <v>72</v>
      </c>
      <c r="F57">
        <v>49</v>
      </c>
      <c r="G57">
        <v>46</v>
      </c>
      <c r="H57">
        <v>79</v>
      </c>
    </row>
    <row r="58" spans="1:10" x14ac:dyDescent="0.25">
      <c r="A58" s="49">
        <v>8.3333333333333329E-2</v>
      </c>
      <c r="B58">
        <v>91</v>
      </c>
      <c r="C58">
        <v>90</v>
      </c>
      <c r="D58">
        <v>40</v>
      </c>
      <c r="E58">
        <v>71</v>
      </c>
      <c r="F58">
        <v>48</v>
      </c>
      <c r="G58">
        <v>41</v>
      </c>
      <c r="H58">
        <v>89</v>
      </c>
    </row>
    <row r="59" spans="1:10" x14ac:dyDescent="0.25">
      <c r="A59" s="49">
        <v>0.125</v>
      </c>
      <c r="B59">
        <v>76</v>
      </c>
      <c r="C59">
        <v>92</v>
      </c>
      <c r="D59">
        <v>33</v>
      </c>
      <c r="E59">
        <v>77</v>
      </c>
      <c r="F59">
        <v>49</v>
      </c>
      <c r="G59">
        <v>36</v>
      </c>
      <c r="H59">
        <v>65</v>
      </c>
    </row>
    <row r="60" spans="1:10" x14ac:dyDescent="0.25">
      <c r="A60" s="49">
        <v>0.16666666666666666</v>
      </c>
      <c r="B60">
        <v>36</v>
      </c>
      <c r="C60">
        <v>78</v>
      </c>
      <c r="D60">
        <v>33</v>
      </c>
      <c r="E60">
        <v>79</v>
      </c>
      <c r="F60">
        <v>36</v>
      </c>
      <c r="G60">
        <v>40</v>
      </c>
      <c r="H60">
        <v>40</v>
      </c>
    </row>
    <row r="61" spans="1:10" x14ac:dyDescent="0.25">
      <c r="A61" s="49">
        <v>0.20833333333333334</v>
      </c>
      <c r="B61">
        <v>33</v>
      </c>
      <c r="C61">
        <v>83</v>
      </c>
      <c r="D61">
        <v>33</v>
      </c>
      <c r="E61">
        <v>73</v>
      </c>
      <c r="F61">
        <v>30</v>
      </c>
      <c r="G61">
        <v>45</v>
      </c>
      <c r="H61">
        <v>34</v>
      </c>
    </row>
    <row r="62" spans="1:10" x14ac:dyDescent="0.25">
      <c r="A62" s="49">
        <v>0.25</v>
      </c>
      <c r="B62">
        <v>31</v>
      </c>
      <c r="C62">
        <v>84</v>
      </c>
      <c r="D62">
        <v>43</v>
      </c>
      <c r="E62">
        <v>73</v>
      </c>
      <c r="F62">
        <v>23</v>
      </c>
      <c r="G62">
        <v>46</v>
      </c>
      <c r="H62">
        <v>35</v>
      </c>
    </row>
    <row r="63" spans="1:10" x14ac:dyDescent="0.25">
      <c r="A63" s="49">
        <v>0.29166666666666669</v>
      </c>
      <c r="B63">
        <v>40</v>
      </c>
      <c r="C63">
        <v>76</v>
      </c>
      <c r="D63">
        <v>46</v>
      </c>
      <c r="E63">
        <v>74</v>
      </c>
      <c r="F63">
        <v>34</v>
      </c>
      <c r="G63">
        <v>48</v>
      </c>
      <c r="H63">
        <v>39</v>
      </c>
    </row>
    <row r="64" spans="1:10" x14ac:dyDescent="0.25">
      <c r="A64" s="49">
        <v>0.33333333333333331</v>
      </c>
      <c r="B64">
        <v>54</v>
      </c>
      <c r="C64">
        <v>81</v>
      </c>
      <c r="D64">
        <v>62</v>
      </c>
      <c r="E64">
        <v>78</v>
      </c>
      <c r="F64">
        <v>53</v>
      </c>
      <c r="G64">
        <v>63</v>
      </c>
      <c r="H64">
        <v>35</v>
      </c>
    </row>
    <row r="65" spans="1:8" x14ac:dyDescent="0.25">
      <c r="A65" s="49">
        <v>0.375</v>
      </c>
      <c r="B65">
        <v>60</v>
      </c>
      <c r="C65">
        <v>93</v>
      </c>
      <c r="D65">
        <v>77</v>
      </c>
      <c r="E65">
        <v>88</v>
      </c>
      <c r="F65">
        <v>86</v>
      </c>
      <c r="G65">
        <v>74</v>
      </c>
      <c r="H65">
        <v>51</v>
      </c>
    </row>
    <row r="66" spans="1:8" x14ac:dyDescent="0.25">
      <c r="A66" s="49">
        <v>0.41666666666666669</v>
      </c>
      <c r="B66">
        <v>83</v>
      </c>
      <c r="C66">
        <v>97</v>
      </c>
      <c r="D66">
        <v>78</v>
      </c>
      <c r="E66">
        <v>78</v>
      </c>
      <c r="F66">
        <v>86</v>
      </c>
      <c r="G66">
        <v>100</v>
      </c>
      <c r="H66">
        <v>50</v>
      </c>
    </row>
    <row r="67" spans="1:8" x14ac:dyDescent="0.25">
      <c r="A67" s="49">
        <v>0.45833333333333331</v>
      </c>
      <c r="B67">
        <v>93</v>
      </c>
      <c r="C67">
        <v>87</v>
      </c>
      <c r="D67">
        <v>86</v>
      </c>
      <c r="E67">
        <v>98</v>
      </c>
      <c r="F67">
        <v>103</v>
      </c>
      <c r="G67">
        <v>109</v>
      </c>
      <c r="H67">
        <v>60</v>
      </c>
    </row>
    <row r="68" spans="1:8" x14ac:dyDescent="0.25">
      <c r="A68" t="s">
        <v>78</v>
      </c>
      <c r="B68">
        <v>105</v>
      </c>
      <c r="C68">
        <v>106</v>
      </c>
      <c r="D68">
        <v>84</v>
      </c>
      <c r="E68">
        <v>98</v>
      </c>
      <c r="F68">
        <v>100</v>
      </c>
      <c r="G68">
        <v>113</v>
      </c>
      <c r="H68">
        <v>69</v>
      </c>
    </row>
    <row r="69" spans="1:8" x14ac:dyDescent="0.25">
      <c r="A69" s="49">
        <v>0.54166666666666663</v>
      </c>
      <c r="B69">
        <v>115</v>
      </c>
      <c r="C69">
        <v>105</v>
      </c>
      <c r="D69">
        <v>82</v>
      </c>
      <c r="E69">
        <v>108</v>
      </c>
      <c r="F69">
        <v>86</v>
      </c>
      <c r="G69">
        <v>118</v>
      </c>
      <c r="H69">
        <v>64</v>
      </c>
    </row>
    <row r="70" spans="1:8" x14ac:dyDescent="0.25">
      <c r="A70" s="49">
        <v>0.58333333333333337</v>
      </c>
      <c r="B70">
        <v>113</v>
      </c>
      <c r="C70">
        <v>108</v>
      </c>
      <c r="D70">
        <v>90</v>
      </c>
      <c r="E70">
        <v>109</v>
      </c>
      <c r="F70">
        <v>85</v>
      </c>
      <c r="G70">
        <v>101</v>
      </c>
      <c r="H70">
        <v>68</v>
      </c>
    </row>
    <row r="71" spans="1:8" x14ac:dyDescent="0.25">
      <c r="A71" s="49">
        <v>0.625</v>
      </c>
      <c r="B71">
        <v>135</v>
      </c>
      <c r="C71">
        <v>116</v>
      </c>
      <c r="D71">
        <v>108</v>
      </c>
      <c r="E71">
        <v>104</v>
      </c>
      <c r="F71">
        <v>100</v>
      </c>
      <c r="G71">
        <v>90</v>
      </c>
      <c r="H71">
        <v>86</v>
      </c>
    </row>
    <row r="72" spans="1:8" x14ac:dyDescent="0.25">
      <c r="A72" s="49">
        <v>0.66666666666666663</v>
      </c>
      <c r="B72">
        <v>141</v>
      </c>
      <c r="C72">
        <v>120</v>
      </c>
      <c r="D72">
        <v>116</v>
      </c>
      <c r="E72">
        <v>98</v>
      </c>
      <c r="F72">
        <v>93</v>
      </c>
      <c r="G72">
        <v>83</v>
      </c>
      <c r="H72">
        <v>88</v>
      </c>
    </row>
    <row r="73" spans="1:8" x14ac:dyDescent="0.25">
      <c r="A73" s="49">
        <v>0.70833333333333337</v>
      </c>
      <c r="B73">
        <v>156</v>
      </c>
      <c r="C73">
        <v>130</v>
      </c>
      <c r="D73">
        <v>111</v>
      </c>
      <c r="E73">
        <v>87</v>
      </c>
      <c r="F73">
        <v>86</v>
      </c>
      <c r="G73">
        <v>63</v>
      </c>
      <c r="H73">
        <v>88</v>
      </c>
    </row>
    <row r="74" spans="1:8" x14ac:dyDescent="0.25">
      <c r="A74" s="49">
        <v>0.75</v>
      </c>
      <c r="B74">
        <v>174</v>
      </c>
      <c r="C74">
        <v>142</v>
      </c>
      <c r="D74">
        <v>100</v>
      </c>
      <c r="E74">
        <v>69</v>
      </c>
      <c r="F74">
        <v>75</v>
      </c>
      <c r="G74">
        <v>54</v>
      </c>
      <c r="H74">
        <v>100</v>
      </c>
    </row>
    <row r="75" spans="1:8" x14ac:dyDescent="0.25">
      <c r="A75" s="49">
        <v>0.79166666666666663</v>
      </c>
      <c r="B75">
        <v>189</v>
      </c>
      <c r="C75">
        <v>136</v>
      </c>
      <c r="D75">
        <v>89</v>
      </c>
      <c r="E75">
        <v>60</v>
      </c>
      <c r="F75">
        <v>68</v>
      </c>
      <c r="G75">
        <v>39</v>
      </c>
      <c r="H75">
        <v>108</v>
      </c>
    </row>
    <row r="76" spans="1:8" x14ac:dyDescent="0.25">
      <c r="A76" s="49">
        <v>0.83333333333333337</v>
      </c>
      <c r="B76">
        <v>196</v>
      </c>
      <c r="C76">
        <v>138</v>
      </c>
      <c r="D76">
        <v>84</v>
      </c>
      <c r="E76">
        <v>62</v>
      </c>
      <c r="F76">
        <v>66</v>
      </c>
      <c r="G76">
        <v>36</v>
      </c>
      <c r="H76">
        <v>101</v>
      </c>
    </row>
    <row r="77" spans="1:8" x14ac:dyDescent="0.25">
      <c r="A77" s="49">
        <v>0.875</v>
      </c>
      <c r="B77">
        <v>204</v>
      </c>
      <c r="C77">
        <v>128</v>
      </c>
      <c r="D77">
        <v>67</v>
      </c>
      <c r="E77">
        <v>56</v>
      </c>
      <c r="F77">
        <v>55</v>
      </c>
      <c r="G77">
        <v>36</v>
      </c>
      <c r="H77">
        <v>115</v>
      </c>
    </row>
    <row r="78" spans="1:8" x14ac:dyDescent="0.25">
      <c r="A78" s="49">
        <v>0.91666666666666663</v>
      </c>
      <c r="B78">
        <v>195</v>
      </c>
      <c r="C78">
        <v>114</v>
      </c>
      <c r="D78">
        <v>66</v>
      </c>
      <c r="E78">
        <v>49</v>
      </c>
      <c r="F78">
        <v>44</v>
      </c>
      <c r="G78">
        <v>38</v>
      </c>
      <c r="H78">
        <v>116</v>
      </c>
    </row>
    <row r="79" spans="1:8" x14ac:dyDescent="0.25">
      <c r="A79" s="49">
        <v>0.95833333333333337</v>
      </c>
      <c r="B79">
        <v>190</v>
      </c>
      <c r="C79">
        <v>95</v>
      </c>
      <c r="D79">
        <v>79</v>
      </c>
      <c r="E79">
        <v>35</v>
      </c>
      <c r="F79">
        <v>46</v>
      </c>
      <c r="G79">
        <v>51</v>
      </c>
      <c r="H79">
        <v>116</v>
      </c>
    </row>
    <row r="80" spans="1:8" x14ac:dyDescent="0.25">
      <c r="A80" s="56" t="s">
        <v>77</v>
      </c>
      <c r="B80">
        <f t="shared" ref="B80:H80" si="2">AVERAGE(B56:B79)</f>
        <v>113.375</v>
      </c>
      <c r="C80">
        <f t="shared" si="2"/>
        <v>107.70833333333333</v>
      </c>
      <c r="D80">
        <f t="shared" si="2"/>
        <v>70.916666666666671</v>
      </c>
      <c r="E80">
        <f t="shared" si="2"/>
        <v>78.041666666666671</v>
      </c>
      <c r="F80">
        <f t="shared" si="2"/>
        <v>63.916666666666664</v>
      </c>
      <c r="G80">
        <f t="shared" si="2"/>
        <v>63.458333333333336</v>
      </c>
      <c r="H80">
        <f t="shared" si="2"/>
        <v>73.416666666666671</v>
      </c>
    </row>
    <row r="82" spans="1:10" x14ac:dyDescent="0.25">
      <c r="A82" t="s">
        <v>96</v>
      </c>
      <c r="I82" s="56" t="s">
        <v>77</v>
      </c>
      <c r="J82" s="25">
        <f>AVERAGE(B107:H107)</f>
        <v>80.130952380952394</v>
      </c>
    </row>
    <row r="83" spans="1:10" x14ac:dyDescent="0.25">
      <c r="A83" t="s">
        <v>109</v>
      </c>
      <c r="B83">
        <v>113</v>
      </c>
      <c r="C83">
        <v>185</v>
      </c>
      <c r="D83">
        <v>93</v>
      </c>
      <c r="E83">
        <v>68</v>
      </c>
      <c r="F83">
        <v>76</v>
      </c>
      <c r="G83">
        <v>45</v>
      </c>
      <c r="H83">
        <v>38</v>
      </c>
    </row>
    <row r="84" spans="1:10" x14ac:dyDescent="0.25">
      <c r="A84" s="49">
        <v>4.1666666666666664E-2</v>
      </c>
      <c r="B84">
        <v>136</v>
      </c>
      <c r="C84">
        <v>155</v>
      </c>
      <c r="D84">
        <v>46</v>
      </c>
      <c r="E84">
        <v>60</v>
      </c>
      <c r="F84">
        <v>58</v>
      </c>
      <c r="G84">
        <v>42</v>
      </c>
      <c r="H84">
        <v>31</v>
      </c>
    </row>
    <row r="85" spans="1:10" x14ac:dyDescent="0.25">
      <c r="A85" s="49">
        <v>8.3333333333333329E-2</v>
      </c>
      <c r="B85">
        <v>155</v>
      </c>
      <c r="C85">
        <v>126</v>
      </c>
      <c r="D85">
        <v>24</v>
      </c>
      <c r="E85">
        <v>39</v>
      </c>
      <c r="F85">
        <v>38</v>
      </c>
      <c r="G85">
        <v>28</v>
      </c>
      <c r="H85">
        <v>29</v>
      </c>
    </row>
    <row r="86" spans="1:10" x14ac:dyDescent="0.25">
      <c r="A86" s="49">
        <v>0.125</v>
      </c>
      <c r="B86">
        <v>144</v>
      </c>
      <c r="C86">
        <v>99</v>
      </c>
      <c r="D86">
        <v>35</v>
      </c>
      <c r="E86">
        <v>41</v>
      </c>
      <c r="F86">
        <v>31</v>
      </c>
      <c r="G86">
        <v>28</v>
      </c>
      <c r="H86">
        <v>20</v>
      </c>
    </row>
    <row r="87" spans="1:10" x14ac:dyDescent="0.25">
      <c r="A87" s="49">
        <v>0.16666666666666666</v>
      </c>
      <c r="B87">
        <v>114</v>
      </c>
      <c r="C87">
        <v>69</v>
      </c>
      <c r="D87">
        <v>46</v>
      </c>
      <c r="E87">
        <v>53</v>
      </c>
      <c r="F87">
        <v>39</v>
      </c>
      <c r="G87">
        <v>45</v>
      </c>
      <c r="H87">
        <v>25</v>
      </c>
    </row>
    <row r="88" spans="1:10" x14ac:dyDescent="0.25">
      <c r="A88" s="49">
        <v>0.20833333333333334</v>
      </c>
      <c r="B88">
        <v>85</v>
      </c>
      <c r="C88">
        <v>63</v>
      </c>
      <c r="D88">
        <v>50</v>
      </c>
      <c r="E88">
        <v>56</v>
      </c>
      <c r="F88">
        <v>43</v>
      </c>
      <c r="G88">
        <v>48</v>
      </c>
      <c r="H88">
        <v>26</v>
      </c>
    </row>
    <row r="89" spans="1:10" x14ac:dyDescent="0.25">
      <c r="A89" s="49">
        <v>0.25</v>
      </c>
      <c r="B89">
        <v>68</v>
      </c>
      <c r="C89">
        <v>59</v>
      </c>
      <c r="D89">
        <v>49</v>
      </c>
      <c r="E89">
        <v>64</v>
      </c>
      <c r="F89">
        <v>44</v>
      </c>
      <c r="G89">
        <v>49</v>
      </c>
      <c r="H89">
        <v>26</v>
      </c>
    </row>
    <row r="90" spans="1:10" x14ac:dyDescent="0.25">
      <c r="A90" s="49">
        <v>0.29166666666666669</v>
      </c>
      <c r="B90">
        <v>51</v>
      </c>
      <c r="C90">
        <v>73</v>
      </c>
      <c r="D90">
        <v>75</v>
      </c>
      <c r="E90">
        <v>66</v>
      </c>
      <c r="F90">
        <v>60</v>
      </c>
      <c r="G90">
        <v>47</v>
      </c>
      <c r="H90">
        <v>26</v>
      </c>
    </row>
    <row r="91" spans="1:10" x14ac:dyDescent="0.25">
      <c r="A91" s="49">
        <v>0.33333333333333331</v>
      </c>
      <c r="B91">
        <v>49</v>
      </c>
      <c r="C91">
        <v>81</v>
      </c>
      <c r="D91">
        <v>68</v>
      </c>
      <c r="E91">
        <v>83</v>
      </c>
      <c r="F91">
        <v>72</v>
      </c>
      <c r="G91">
        <v>44</v>
      </c>
      <c r="H91">
        <v>35</v>
      </c>
    </row>
    <row r="92" spans="1:10" x14ac:dyDescent="0.25">
      <c r="A92" s="49">
        <v>0.375</v>
      </c>
      <c r="B92">
        <v>54</v>
      </c>
      <c r="C92">
        <v>93</v>
      </c>
      <c r="D92">
        <v>75</v>
      </c>
      <c r="E92">
        <v>90</v>
      </c>
      <c r="F92">
        <v>78</v>
      </c>
      <c r="G92">
        <v>63</v>
      </c>
      <c r="H92">
        <v>40</v>
      </c>
    </row>
    <row r="93" spans="1:10" x14ac:dyDescent="0.25">
      <c r="A93" s="49">
        <v>0.41666666666666669</v>
      </c>
      <c r="B93">
        <v>63</v>
      </c>
      <c r="C93">
        <v>95</v>
      </c>
      <c r="D93">
        <v>90</v>
      </c>
      <c r="E93">
        <v>98</v>
      </c>
      <c r="F93">
        <v>86</v>
      </c>
      <c r="G93">
        <v>65</v>
      </c>
      <c r="H93">
        <v>43</v>
      </c>
    </row>
    <row r="94" spans="1:10" x14ac:dyDescent="0.25">
      <c r="A94" s="49">
        <v>0.45833333333333331</v>
      </c>
      <c r="B94">
        <v>69</v>
      </c>
      <c r="C94">
        <v>93</v>
      </c>
      <c r="D94">
        <v>95</v>
      </c>
      <c r="E94">
        <v>113</v>
      </c>
      <c r="F94">
        <v>99</v>
      </c>
      <c r="G94">
        <v>79</v>
      </c>
      <c r="H94">
        <v>35</v>
      </c>
    </row>
    <row r="95" spans="1:10" x14ac:dyDescent="0.25">
      <c r="A95" t="s">
        <v>78</v>
      </c>
      <c r="B95">
        <v>88</v>
      </c>
      <c r="C95">
        <v>109</v>
      </c>
      <c r="D95">
        <v>88</v>
      </c>
      <c r="E95">
        <v>83</v>
      </c>
      <c r="F95">
        <v>103</v>
      </c>
      <c r="G95">
        <v>78</v>
      </c>
      <c r="H95">
        <v>38</v>
      </c>
    </row>
    <row r="96" spans="1:10" x14ac:dyDescent="0.25">
      <c r="A96" s="49">
        <v>0.54166666666666663</v>
      </c>
      <c r="B96">
        <v>109</v>
      </c>
      <c r="C96">
        <v>121</v>
      </c>
      <c r="D96">
        <v>100</v>
      </c>
      <c r="E96">
        <v>85</v>
      </c>
      <c r="F96">
        <v>101</v>
      </c>
      <c r="G96">
        <v>65</v>
      </c>
      <c r="H96">
        <v>54</v>
      </c>
    </row>
    <row r="97" spans="1:10" x14ac:dyDescent="0.25">
      <c r="A97" s="49">
        <v>0.58333333333333337</v>
      </c>
      <c r="B97">
        <v>124</v>
      </c>
      <c r="C97">
        <v>120</v>
      </c>
      <c r="D97">
        <v>110</v>
      </c>
      <c r="E97">
        <v>88</v>
      </c>
      <c r="F97">
        <v>102</v>
      </c>
      <c r="G97">
        <v>53</v>
      </c>
      <c r="H97">
        <v>59</v>
      </c>
    </row>
    <row r="98" spans="1:10" x14ac:dyDescent="0.25">
      <c r="A98" s="49">
        <v>0.625</v>
      </c>
      <c r="B98">
        <v>144</v>
      </c>
      <c r="C98">
        <v>144</v>
      </c>
      <c r="D98">
        <v>98</v>
      </c>
      <c r="E98">
        <v>113</v>
      </c>
      <c r="F98">
        <v>98</v>
      </c>
      <c r="G98">
        <v>50</v>
      </c>
      <c r="H98">
        <v>58</v>
      </c>
    </row>
    <row r="99" spans="1:10" x14ac:dyDescent="0.25">
      <c r="A99" s="49">
        <v>0.66666666666666663</v>
      </c>
      <c r="B99">
        <v>146</v>
      </c>
      <c r="C99">
        <v>158</v>
      </c>
      <c r="D99">
        <v>98</v>
      </c>
      <c r="E99">
        <v>114</v>
      </c>
      <c r="F99">
        <v>74</v>
      </c>
      <c r="G99">
        <v>43</v>
      </c>
      <c r="H99">
        <v>56</v>
      </c>
    </row>
    <row r="100" spans="1:10" x14ac:dyDescent="0.25">
      <c r="A100" s="49">
        <v>0.70833333333333337</v>
      </c>
      <c r="B100">
        <v>151</v>
      </c>
      <c r="C100">
        <v>164</v>
      </c>
      <c r="D100">
        <v>120</v>
      </c>
      <c r="E100">
        <v>105</v>
      </c>
      <c r="F100">
        <v>65</v>
      </c>
      <c r="G100">
        <v>27</v>
      </c>
      <c r="H100">
        <v>61</v>
      </c>
    </row>
    <row r="101" spans="1:10" x14ac:dyDescent="0.25">
      <c r="A101" s="49">
        <v>0.75</v>
      </c>
      <c r="B101">
        <v>149</v>
      </c>
      <c r="C101">
        <v>171</v>
      </c>
      <c r="D101">
        <v>123</v>
      </c>
      <c r="E101">
        <v>93</v>
      </c>
      <c r="F101">
        <v>42</v>
      </c>
      <c r="G101">
        <v>30</v>
      </c>
      <c r="H101">
        <v>55</v>
      </c>
    </row>
    <row r="102" spans="1:10" x14ac:dyDescent="0.25">
      <c r="A102" s="49">
        <v>0.79166666666666663</v>
      </c>
      <c r="B102">
        <v>166</v>
      </c>
      <c r="C102">
        <v>171</v>
      </c>
      <c r="D102">
        <v>123</v>
      </c>
      <c r="E102">
        <v>65</v>
      </c>
      <c r="F102">
        <v>30</v>
      </c>
      <c r="G102">
        <v>26</v>
      </c>
      <c r="H102">
        <v>58</v>
      </c>
    </row>
    <row r="103" spans="1:10" x14ac:dyDescent="0.25">
      <c r="A103" s="49">
        <v>0.83333333333333337</v>
      </c>
      <c r="B103">
        <v>171</v>
      </c>
      <c r="C103">
        <v>173</v>
      </c>
      <c r="D103">
        <v>120</v>
      </c>
      <c r="E103">
        <v>59</v>
      </c>
      <c r="F103">
        <v>27</v>
      </c>
      <c r="G103">
        <v>30</v>
      </c>
      <c r="H103">
        <v>63</v>
      </c>
    </row>
    <row r="104" spans="1:10" x14ac:dyDescent="0.25">
      <c r="A104" s="49">
        <v>0.875</v>
      </c>
      <c r="B104">
        <v>184</v>
      </c>
      <c r="C104">
        <v>178</v>
      </c>
      <c r="D104">
        <v>115</v>
      </c>
      <c r="E104">
        <v>65</v>
      </c>
      <c r="F104">
        <v>32</v>
      </c>
      <c r="G104">
        <v>30</v>
      </c>
      <c r="H104">
        <v>68</v>
      </c>
    </row>
    <row r="105" spans="1:10" x14ac:dyDescent="0.25">
      <c r="A105" s="49">
        <v>0.91666666666666663</v>
      </c>
      <c r="B105">
        <v>188</v>
      </c>
      <c r="C105">
        <v>166</v>
      </c>
      <c r="D105">
        <v>84</v>
      </c>
      <c r="E105">
        <v>65</v>
      </c>
      <c r="F105">
        <v>42</v>
      </c>
      <c r="G105">
        <v>39</v>
      </c>
      <c r="H105">
        <v>78</v>
      </c>
    </row>
    <row r="106" spans="1:10" x14ac:dyDescent="0.25">
      <c r="A106" s="49">
        <v>0.95833333333333337</v>
      </c>
      <c r="B106">
        <v>195</v>
      </c>
      <c r="C106">
        <v>143</v>
      </c>
      <c r="D106">
        <v>84</v>
      </c>
      <c r="E106">
        <v>80</v>
      </c>
      <c r="F106">
        <v>40</v>
      </c>
      <c r="G106">
        <v>38</v>
      </c>
      <c r="H106">
        <v>88</v>
      </c>
    </row>
    <row r="107" spans="1:10" x14ac:dyDescent="0.25">
      <c r="A107" s="56" t="s">
        <v>77</v>
      </c>
      <c r="B107">
        <f t="shared" ref="B107:H107" si="3">AVERAGE(B83:B106)</f>
        <v>121.5</v>
      </c>
      <c r="C107">
        <f t="shared" si="3"/>
        <v>125.375</v>
      </c>
      <c r="D107">
        <f t="shared" si="3"/>
        <v>83.708333333333329</v>
      </c>
      <c r="E107">
        <f t="shared" si="3"/>
        <v>76.916666666666671</v>
      </c>
      <c r="F107">
        <f t="shared" si="3"/>
        <v>61.666666666666664</v>
      </c>
      <c r="G107">
        <f t="shared" si="3"/>
        <v>45.5</v>
      </c>
      <c r="H107">
        <f t="shared" si="3"/>
        <v>46.25</v>
      </c>
    </row>
    <row r="109" spans="1:10" x14ac:dyDescent="0.25">
      <c r="A109" t="s">
        <v>94</v>
      </c>
      <c r="I109" s="56" t="s">
        <v>77</v>
      </c>
      <c r="J109" s="25">
        <f>AVERAGE(B134:H134)</f>
        <v>84.99404761904762</v>
      </c>
    </row>
    <row r="110" spans="1:10" x14ac:dyDescent="0.25">
      <c r="A110" t="s">
        <v>109</v>
      </c>
      <c r="B110">
        <v>110</v>
      </c>
      <c r="C110">
        <v>176</v>
      </c>
      <c r="D110">
        <v>111</v>
      </c>
      <c r="E110">
        <v>78</v>
      </c>
      <c r="F110">
        <v>56</v>
      </c>
      <c r="G110">
        <v>60</v>
      </c>
      <c r="H110">
        <v>51</v>
      </c>
    </row>
    <row r="111" spans="1:10" x14ac:dyDescent="0.25">
      <c r="A111" s="49">
        <v>4.1666666666666664E-2</v>
      </c>
      <c r="B111">
        <v>112</v>
      </c>
      <c r="C111">
        <v>154</v>
      </c>
      <c r="D111">
        <v>94</v>
      </c>
      <c r="E111">
        <v>58</v>
      </c>
      <c r="F111">
        <v>55</v>
      </c>
      <c r="G111">
        <v>55</v>
      </c>
      <c r="H111">
        <v>54</v>
      </c>
    </row>
    <row r="112" spans="1:10" x14ac:dyDescent="0.25">
      <c r="A112" s="49">
        <v>8.3333333333333329E-2</v>
      </c>
      <c r="B112">
        <v>112</v>
      </c>
      <c r="C112">
        <v>149</v>
      </c>
      <c r="D112">
        <v>61</v>
      </c>
      <c r="E112">
        <v>56</v>
      </c>
      <c r="F112">
        <v>51</v>
      </c>
      <c r="G112">
        <v>56</v>
      </c>
      <c r="H112">
        <v>69</v>
      </c>
    </row>
    <row r="113" spans="1:8" x14ac:dyDescent="0.25">
      <c r="A113" s="49">
        <v>0.125</v>
      </c>
      <c r="B113">
        <v>127</v>
      </c>
      <c r="C113">
        <v>133</v>
      </c>
      <c r="D113">
        <v>50</v>
      </c>
      <c r="E113">
        <v>48</v>
      </c>
      <c r="F113">
        <v>33</v>
      </c>
      <c r="G113">
        <v>54</v>
      </c>
      <c r="H113">
        <v>60</v>
      </c>
    </row>
    <row r="114" spans="1:8" x14ac:dyDescent="0.25">
      <c r="A114" s="49">
        <v>0.16666666666666666</v>
      </c>
      <c r="B114">
        <v>90</v>
      </c>
      <c r="C114">
        <v>105</v>
      </c>
      <c r="D114">
        <v>49</v>
      </c>
      <c r="E114">
        <v>53</v>
      </c>
      <c r="F114">
        <v>46</v>
      </c>
      <c r="G114">
        <v>46</v>
      </c>
      <c r="H114">
        <v>49</v>
      </c>
    </row>
    <row r="115" spans="1:8" x14ac:dyDescent="0.25">
      <c r="A115" s="49">
        <v>0.20833333333333334</v>
      </c>
      <c r="B115">
        <v>68</v>
      </c>
      <c r="C115">
        <v>96</v>
      </c>
      <c r="D115">
        <v>51</v>
      </c>
      <c r="E115">
        <v>60</v>
      </c>
      <c r="F115">
        <v>59</v>
      </c>
      <c r="G115">
        <v>50</v>
      </c>
      <c r="H115">
        <v>50</v>
      </c>
    </row>
    <row r="116" spans="1:8" x14ac:dyDescent="0.25">
      <c r="A116" s="49">
        <v>0.25</v>
      </c>
      <c r="B116">
        <v>51</v>
      </c>
      <c r="C116">
        <v>96</v>
      </c>
      <c r="D116">
        <v>56</v>
      </c>
      <c r="E116">
        <v>55</v>
      </c>
      <c r="F116">
        <v>75</v>
      </c>
      <c r="G116">
        <v>63</v>
      </c>
      <c r="H116">
        <v>40</v>
      </c>
    </row>
    <row r="117" spans="1:8" x14ac:dyDescent="0.25">
      <c r="A117" s="49">
        <v>0.29166666666666669</v>
      </c>
      <c r="B117">
        <v>51</v>
      </c>
      <c r="C117">
        <v>108</v>
      </c>
      <c r="D117">
        <v>56</v>
      </c>
      <c r="E117">
        <v>70</v>
      </c>
      <c r="F117">
        <v>81</v>
      </c>
      <c r="G117">
        <v>63</v>
      </c>
      <c r="H117">
        <v>40</v>
      </c>
    </row>
    <row r="118" spans="1:8" x14ac:dyDescent="0.25">
      <c r="A118" s="49">
        <v>0.33333333333333331</v>
      </c>
      <c r="B118">
        <v>54</v>
      </c>
      <c r="C118">
        <v>110</v>
      </c>
      <c r="D118">
        <v>76</v>
      </c>
      <c r="E118">
        <v>86</v>
      </c>
      <c r="F118">
        <v>90</v>
      </c>
      <c r="G118">
        <v>68</v>
      </c>
      <c r="H118">
        <v>34</v>
      </c>
    </row>
    <row r="119" spans="1:8" x14ac:dyDescent="0.25">
      <c r="A119" s="49">
        <v>0.375</v>
      </c>
      <c r="B119">
        <v>67</v>
      </c>
      <c r="C119">
        <v>116</v>
      </c>
      <c r="D119">
        <v>88</v>
      </c>
      <c r="E119">
        <v>100</v>
      </c>
      <c r="F119">
        <v>103</v>
      </c>
      <c r="G119">
        <v>70</v>
      </c>
      <c r="H119">
        <v>36</v>
      </c>
    </row>
    <row r="120" spans="1:8" x14ac:dyDescent="0.25">
      <c r="A120" s="49">
        <v>0.41666666666666669</v>
      </c>
      <c r="B120">
        <v>75</v>
      </c>
      <c r="C120">
        <v>119</v>
      </c>
      <c r="D120">
        <v>100</v>
      </c>
      <c r="E120">
        <v>103</v>
      </c>
      <c r="F120">
        <v>101</v>
      </c>
      <c r="G120">
        <v>80</v>
      </c>
      <c r="H120">
        <v>39</v>
      </c>
    </row>
    <row r="121" spans="1:8" x14ac:dyDescent="0.25">
      <c r="A121" s="49">
        <v>0.45833333333333331</v>
      </c>
      <c r="B121">
        <v>84</v>
      </c>
      <c r="C121">
        <v>118</v>
      </c>
      <c r="D121">
        <v>110</v>
      </c>
      <c r="E121">
        <v>90</v>
      </c>
      <c r="F121">
        <v>111</v>
      </c>
      <c r="G121">
        <v>84</v>
      </c>
      <c r="H121">
        <v>45</v>
      </c>
    </row>
    <row r="122" spans="1:8" x14ac:dyDescent="0.25">
      <c r="A122" t="s">
        <v>78</v>
      </c>
      <c r="B122">
        <v>91</v>
      </c>
      <c r="C122">
        <v>120</v>
      </c>
      <c r="D122">
        <v>120</v>
      </c>
      <c r="E122">
        <v>85</v>
      </c>
      <c r="F122">
        <v>98</v>
      </c>
      <c r="G122">
        <v>71</v>
      </c>
      <c r="H122">
        <v>52</v>
      </c>
    </row>
    <row r="123" spans="1:8" x14ac:dyDescent="0.25">
      <c r="A123" s="49">
        <v>0.54166666666666663</v>
      </c>
      <c r="B123">
        <v>106</v>
      </c>
      <c r="C123">
        <v>124</v>
      </c>
      <c r="D123">
        <v>118</v>
      </c>
      <c r="E123">
        <v>79</v>
      </c>
      <c r="F123">
        <v>85</v>
      </c>
      <c r="G123">
        <v>66</v>
      </c>
      <c r="H123">
        <v>55</v>
      </c>
    </row>
    <row r="124" spans="1:8" x14ac:dyDescent="0.25">
      <c r="A124" s="49">
        <v>0.58333333333333337</v>
      </c>
      <c r="B124">
        <v>112</v>
      </c>
      <c r="C124">
        <v>142</v>
      </c>
      <c r="D124">
        <v>130</v>
      </c>
      <c r="E124">
        <v>83</v>
      </c>
      <c r="F124">
        <v>89</v>
      </c>
      <c r="G124">
        <v>59</v>
      </c>
      <c r="H124">
        <v>71</v>
      </c>
    </row>
    <row r="125" spans="1:8" x14ac:dyDescent="0.25">
      <c r="A125" s="49">
        <v>0.625</v>
      </c>
      <c r="B125">
        <v>133</v>
      </c>
      <c r="C125">
        <v>144</v>
      </c>
      <c r="D125">
        <v>139</v>
      </c>
      <c r="E125">
        <v>73</v>
      </c>
      <c r="F125">
        <v>88</v>
      </c>
      <c r="G125">
        <v>59</v>
      </c>
      <c r="H125">
        <v>70</v>
      </c>
    </row>
    <row r="126" spans="1:8" x14ac:dyDescent="0.25">
      <c r="A126" s="49">
        <v>0.66666666666666663</v>
      </c>
      <c r="B126">
        <v>145</v>
      </c>
      <c r="C126">
        <v>143</v>
      </c>
      <c r="D126">
        <v>131</v>
      </c>
      <c r="E126">
        <v>63</v>
      </c>
      <c r="F126">
        <v>71</v>
      </c>
      <c r="G126">
        <v>45</v>
      </c>
      <c r="H126">
        <v>73</v>
      </c>
    </row>
    <row r="127" spans="1:8" x14ac:dyDescent="0.25">
      <c r="A127" s="49">
        <v>0.70833333333333337</v>
      </c>
      <c r="B127">
        <v>158</v>
      </c>
      <c r="C127">
        <v>155</v>
      </c>
      <c r="D127">
        <v>121</v>
      </c>
      <c r="E127">
        <v>60</v>
      </c>
      <c r="F127">
        <v>63</v>
      </c>
      <c r="G127">
        <v>40</v>
      </c>
      <c r="H127">
        <v>74</v>
      </c>
    </row>
    <row r="128" spans="1:8" x14ac:dyDescent="0.25">
      <c r="A128" s="49">
        <v>0.75</v>
      </c>
      <c r="B128">
        <v>170</v>
      </c>
      <c r="C128">
        <v>155</v>
      </c>
      <c r="D128">
        <v>105</v>
      </c>
      <c r="E128">
        <v>54</v>
      </c>
      <c r="F128">
        <v>53</v>
      </c>
      <c r="G128">
        <v>40</v>
      </c>
      <c r="H128">
        <v>70</v>
      </c>
    </row>
    <row r="129" spans="1:10" x14ac:dyDescent="0.25">
      <c r="A129" s="49">
        <v>0.79166666666666663</v>
      </c>
      <c r="B129">
        <v>179</v>
      </c>
      <c r="C129">
        <v>159</v>
      </c>
      <c r="D129">
        <v>98</v>
      </c>
      <c r="E129">
        <v>34</v>
      </c>
      <c r="F129">
        <v>48</v>
      </c>
      <c r="G129">
        <v>16</v>
      </c>
      <c r="H129">
        <v>85</v>
      </c>
    </row>
    <row r="130" spans="1:10" x14ac:dyDescent="0.25">
      <c r="A130" s="49">
        <v>0.83333333333333337</v>
      </c>
      <c r="B130">
        <v>190</v>
      </c>
      <c r="C130">
        <v>164</v>
      </c>
      <c r="D130">
        <v>101</v>
      </c>
      <c r="E130">
        <v>34</v>
      </c>
      <c r="F130">
        <v>48</v>
      </c>
      <c r="G130">
        <v>16</v>
      </c>
      <c r="H130">
        <v>72</v>
      </c>
    </row>
    <row r="131" spans="1:10" x14ac:dyDescent="0.25">
      <c r="A131" s="49">
        <v>0.875</v>
      </c>
      <c r="B131">
        <v>197</v>
      </c>
      <c r="C131">
        <v>168</v>
      </c>
      <c r="D131">
        <v>94</v>
      </c>
      <c r="E131">
        <v>36</v>
      </c>
      <c r="F131">
        <v>48</v>
      </c>
      <c r="G131">
        <v>20</v>
      </c>
      <c r="H131">
        <v>80</v>
      </c>
    </row>
    <row r="132" spans="1:10" x14ac:dyDescent="0.25">
      <c r="A132" s="49">
        <v>0.91666666666666663</v>
      </c>
      <c r="B132">
        <v>201</v>
      </c>
      <c r="C132">
        <v>168</v>
      </c>
      <c r="D132">
        <v>80</v>
      </c>
      <c r="E132">
        <v>36</v>
      </c>
      <c r="F132">
        <v>44</v>
      </c>
      <c r="G132">
        <v>29</v>
      </c>
      <c r="H132">
        <v>82</v>
      </c>
    </row>
    <row r="133" spans="1:10" x14ac:dyDescent="0.25">
      <c r="A133" s="49">
        <v>0.95833333333333337</v>
      </c>
      <c r="B133">
        <v>191</v>
      </c>
      <c r="C133">
        <v>162</v>
      </c>
      <c r="D133">
        <v>86</v>
      </c>
      <c r="E133">
        <v>51</v>
      </c>
      <c r="F133">
        <v>60</v>
      </c>
      <c r="G133">
        <v>38</v>
      </c>
      <c r="H133">
        <v>96</v>
      </c>
    </row>
    <row r="134" spans="1:10" x14ac:dyDescent="0.25">
      <c r="A134" s="56" t="s">
        <v>77</v>
      </c>
      <c r="B134">
        <f t="shared" ref="B134:H134" si="4">AVERAGE(B110:B133)</f>
        <v>119.75</v>
      </c>
      <c r="C134">
        <f t="shared" si="4"/>
        <v>136.83333333333334</v>
      </c>
      <c r="D134">
        <f t="shared" si="4"/>
        <v>92.708333333333329</v>
      </c>
      <c r="E134">
        <f t="shared" si="4"/>
        <v>64.375</v>
      </c>
      <c r="F134">
        <f t="shared" si="4"/>
        <v>69</v>
      </c>
      <c r="G134">
        <f t="shared" si="4"/>
        <v>52</v>
      </c>
      <c r="H134">
        <f t="shared" si="4"/>
        <v>60.291666666666664</v>
      </c>
    </row>
    <row r="136" spans="1:10" x14ac:dyDescent="0.25">
      <c r="A136" t="s">
        <v>92</v>
      </c>
      <c r="I136" s="56" t="s">
        <v>77</v>
      </c>
      <c r="J136" s="25">
        <f>AVERAGE(B161:H161)</f>
        <v>72.791666666666657</v>
      </c>
    </row>
    <row r="137" spans="1:10" x14ac:dyDescent="0.25">
      <c r="A137" t="s">
        <v>109</v>
      </c>
      <c r="B137">
        <v>100</v>
      </c>
      <c r="C137">
        <v>128</v>
      </c>
      <c r="D137">
        <v>137</v>
      </c>
      <c r="E137">
        <v>87</v>
      </c>
      <c r="F137">
        <v>74</v>
      </c>
      <c r="G137">
        <v>55</v>
      </c>
      <c r="H137">
        <v>64</v>
      </c>
    </row>
    <row r="138" spans="1:10" x14ac:dyDescent="0.25">
      <c r="A138" s="49">
        <v>4.1666666666666664E-2</v>
      </c>
      <c r="B138">
        <v>105</v>
      </c>
      <c r="C138">
        <v>130</v>
      </c>
      <c r="D138">
        <v>115</v>
      </c>
      <c r="E138">
        <v>77</v>
      </c>
      <c r="F138">
        <v>81</v>
      </c>
      <c r="G138">
        <v>40</v>
      </c>
      <c r="H138">
        <v>68</v>
      </c>
    </row>
    <row r="139" spans="1:10" x14ac:dyDescent="0.25">
      <c r="A139" s="49">
        <v>8.3333333333333329E-2</v>
      </c>
      <c r="B139">
        <v>108</v>
      </c>
      <c r="C139">
        <v>123</v>
      </c>
      <c r="D139">
        <v>96</v>
      </c>
      <c r="E139">
        <v>70</v>
      </c>
      <c r="F139">
        <v>66</v>
      </c>
      <c r="G139">
        <v>36</v>
      </c>
      <c r="H139">
        <v>75</v>
      </c>
    </row>
    <row r="140" spans="1:10" x14ac:dyDescent="0.25">
      <c r="A140" s="49">
        <v>0.125</v>
      </c>
      <c r="B140">
        <v>100</v>
      </c>
      <c r="C140">
        <v>118</v>
      </c>
      <c r="D140">
        <v>65</v>
      </c>
      <c r="E140">
        <v>64</v>
      </c>
      <c r="F140">
        <v>55</v>
      </c>
      <c r="G140">
        <v>34</v>
      </c>
      <c r="H140">
        <v>68</v>
      </c>
    </row>
    <row r="141" spans="1:10" x14ac:dyDescent="0.25">
      <c r="A141" s="49">
        <v>0.16666666666666666</v>
      </c>
      <c r="B141">
        <v>65</v>
      </c>
      <c r="C141">
        <v>121</v>
      </c>
      <c r="D141">
        <v>56</v>
      </c>
      <c r="E141">
        <v>70</v>
      </c>
      <c r="F141">
        <v>68</v>
      </c>
      <c r="G141">
        <v>35</v>
      </c>
      <c r="H141">
        <v>68</v>
      </c>
    </row>
    <row r="142" spans="1:10" x14ac:dyDescent="0.25">
      <c r="A142" s="49">
        <v>0.20833333333333334</v>
      </c>
      <c r="B142">
        <v>45</v>
      </c>
      <c r="C142">
        <v>129</v>
      </c>
      <c r="D142">
        <v>50</v>
      </c>
      <c r="E142">
        <v>71</v>
      </c>
      <c r="F142">
        <v>75</v>
      </c>
      <c r="G142">
        <v>46</v>
      </c>
      <c r="H142">
        <v>81</v>
      </c>
    </row>
    <row r="143" spans="1:10" x14ac:dyDescent="0.25">
      <c r="A143" s="49">
        <v>0.25</v>
      </c>
      <c r="B143">
        <v>40</v>
      </c>
      <c r="C143">
        <v>125</v>
      </c>
      <c r="D143">
        <v>50</v>
      </c>
      <c r="E143">
        <v>67</v>
      </c>
      <c r="F143">
        <v>71</v>
      </c>
      <c r="G143">
        <v>39</v>
      </c>
      <c r="H143">
        <v>61</v>
      </c>
    </row>
    <row r="144" spans="1:10" x14ac:dyDescent="0.25">
      <c r="A144" s="49">
        <v>0.29166666666666669</v>
      </c>
      <c r="B144">
        <v>39</v>
      </c>
      <c r="C144">
        <v>115</v>
      </c>
      <c r="D144">
        <v>57</v>
      </c>
      <c r="E144">
        <v>73</v>
      </c>
      <c r="F144">
        <v>65</v>
      </c>
      <c r="G144">
        <v>40</v>
      </c>
      <c r="H144">
        <v>45</v>
      </c>
    </row>
    <row r="145" spans="1:8" x14ac:dyDescent="0.25">
      <c r="A145" s="49">
        <v>0.33333333333333331</v>
      </c>
      <c r="B145">
        <v>51</v>
      </c>
      <c r="C145">
        <v>98</v>
      </c>
      <c r="D145">
        <v>74</v>
      </c>
      <c r="E145">
        <v>82</v>
      </c>
      <c r="F145">
        <v>59</v>
      </c>
      <c r="G145">
        <v>44</v>
      </c>
      <c r="H145">
        <v>39</v>
      </c>
    </row>
    <row r="146" spans="1:8" x14ac:dyDescent="0.25">
      <c r="A146" s="49">
        <v>0.375</v>
      </c>
      <c r="B146">
        <v>51</v>
      </c>
      <c r="C146">
        <v>78</v>
      </c>
      <c r="D146">
        <v>76</v>
      </c>
      <c r="E146">
        <v>80</v>
      </c>
      <c r="F146">
        <v>68</v>
      </c>
      <c r="G146">
        <v>56</v>
      </c>
      <c r="H146">
        <v>41</v>
      </c>
    </row>
    <row r="147" spans="1:8" x14ac:dyDescent="0.25">
      <c r="A147" s="49">
        <v>0.41666666666666669</v>
      </c>
      <c r="B147">
        <v>58</v>
      </c>
      <c r="C147">
        <v>60</v>
      </c>
      <c r="D147">
        <v>73</v>
      </c>
      <c r="E147">
        <v>68</v>
      </c>
      <c r="F147">
        <v>68</v>
      </c>
      <c r="G147">
        <v>60</v>
      </c>
      <c r="H147">
        <v>41</v>
      </c>
    </row>
    <row r="148" spans="1:8" x14ac:dyDescent="0.25">
      <c r="A148" s="49">
        <v>0.45833333333333331</v>
      </c>
      <c r="B148">
        <v>51</v>
      </c>
      <c r="C148">
        <v>65</v>
      </c>
      <c r="D148">
        <v>82</v>
      </c>
      <c r="E148">
        <v>49</v>
      </c>
      <c r="F148">
        <v>60</v>
      </c>
      <c r="G148">
        <v>60</v>
      </c>
      <c r="H148">
        <v>40</v>
      </c>
    </row>
    <row r="149" spans="1:8" x14ac:dyDescent="0.25">
      <c r="A149" t="s">
        <v>78</v>
      </c>
      <c r="B149">
        <v>66</v>
      </c>
      <c r="C149">
        <v>74</v>
      </c>
      <c r="D149">
        <v>80</v>
      </c>
      <c r="E149">
        <v>53</v>
      </c>
      <c r="F149">
        <v>65</v>
      </c>
      <c r="G149">
        <v>65</v>
      </c>
      <c r="H149">
        <v>48</v>
      </c>
    </row>
    <row r="150" spans="1:8" x14ac:dyDescent="0.25">
      <c r="A150" s="49">
        <v>0.54166666666666663</v>
      </c>
      <c r="B150">
        <v>66</v>
      </c>
      <c r="C150">
        <v>90</v>
      </c>
      <c r="D150">
        <v>74</v>
      </c>
      <c r="E150">
        <v>59</v>
      </c>
      <c r="F150">
        <v>60</v>
      </c>
      <c r="G150">
        <v>73</v>
      </c>
      <c r="H150">
        <v>53</v>
      </c>
    </row>
    <row r="151" spans="1:8" x14ac:dyDescent="0.25">
      <c r="A151" s="49">
        <v>0.58333333333333337</v>
      </c>
      <c r="B151">
        <v>78</v>
      </c>
      <c r="C151">
        <v>91</v>
      </c>
      <c r="D151">
        <v>77</v>
      </c>
      <c r="E151">
        <v>53</v>
      </c>
      <c r="F151">
        <v>61</v>
      </c>
      <c r="G151">
        <v>64</v>
      </c>
      <c r="H151">
        <v>54</v>
      </c>
    </row>
    <row r="152" spans="1:8" x14ac:dyDescent="0.25">
      <c r="A152" s="49">
        <v>0.625</v>
      </c>
      <c r="B152">
        <v>94</v>
      </c>
      <c r="C152">
        <v>103</v>
      </c>
      <c r="D152">
        <v>116</v>
      </c>
      <c r="E152">
        <v>59</v>
      </c>
      <c r="F152">
        <v>60</v>
      </c>
      <c r="G152">
        <v>51</v>
      </c>
      <c r="H152">
        <v>79</v>
      </c>
    </row>
    <row r="153" spans="1:8" x14ac:dyDescent="0.25">
      <c r="A153" s="49">
        <v>0.66666666666666663</v>
      </c>
      <c r="B153">
        <v>105</v>
      </c>
      <c r="C153">
        <v>113</v>
      </c>
      <c r="D153">
        <v>111</v>
      </c>
      <c r="E153">
        <v>44</v>
      </c>
      <c r="F153">
        <v>58</v>
      </c>
      <c r="G153">
        <v>48</v>
      </c>
      <c r="H153">
        <v>84</v>
      </c>
    </row>
    <row r="154" spans="1:8" x14ac:dyDescent="0.25">
      <c r="A154" s="49">
        <v>0.70833333333333337</v>
      </c>
      <c r="B154">
        <v>113</v>
      </c>
      <c r="C154">
        <v>108</v>
      </c>
      <c r="D154">
        <v>98</v>
      </c>
      <c r="E154">
        <v>50</v>
      </c>
      <c r="F154">
        <v>53</v>
      </c>
      <c r="G154">
        <v>45</v>
      </c>
      <c r="H154">
        <v>86</v>
      </c>
    </row>
    <row r="155" spans="1:8" x14ac:dyDescent="0.25">
      <c r="A155" s="49">
        <v>0.75</v>
      </c>
      <c r="B155">
        <v>111</v>
      </c>
      <c r="C155">
        <v>100</v>
      </c>
      <c r="D155">
        <v>106</v>
      </c>
      <c r="E155">
        <v>52</v>
      </c>
      <c r="F155">
        <v>45</v>
      </c>
      <c r="G155">
        <v>36</v>
      </c>
      <c r="H155">
        <v>78</v>
      </c>
    </row>
    <row r="156" spans="1:8" x14ac:dyDescent="0.25">
      <c r="A156" s="49">
        <v>0.79166666666666663</v>
      </c>
      <c r="B156">
        <v>113</v>
      </c>
      <c r="C156">
        <v>100</v>
      </c>
      <c r="D156">
        <v>88</v>
      </c>
      <c r="E156">
        <v>51</v>
      </c>
      <c r="F156">
        <v>45</v>
      </c>
      <c r="G156">
        <v>34</v>
      </c>
      <c r="H156">
        <v>75</v>
      </c>
    </row>
    <row r="157" spans="1:8" x14ac:dyDescent="0.25">
      <c r="A157" s="49">
        <v>0.83333333333333337</v>
      </c>
      <c r="B157">
        <v>120</v>
      </c>
      <c r="C157">
        <v>93</v>
      </c>
      <c r="D157">
        <v>132</v>
      </c>
      <c r="E157">
        <v>52</v>
      </c>
      <c r="F157">
        <v>51</v>
      </c>
      <c r="G157">
        <v>30</v>
      </c>
      <c r="H157">
        <v>75</v>
      </c>
    </row>
    <row r="158" spans="1:8" x14ac:dyDescent="0.25">
      <c r="A158" s="49">
        <v>0.875</v>
      </c>
      <c r="B158">
        <v>128</v>
      </c>
      <c r="C158">
        <v>95</v>
      </c>
      <c r="D158">
        <v>90</v>
      </c>
      <c r="E158">
        <v>57</v>
      </c>
      <c r="F158">
        <v>53</v>
      </c>
      <c r="G158">
        <v>25</v>
      </c>
      <c r="H158">
        <v>78</v>
      </c>
    </row>
    <row r="159" spans="1:8" x14ac:dyDescent="0.25">
      <c r="A159" s="49">
        <v>0.91666666666666663</v>
      </c>
      <c r="B159">
        <v>128</v>
      </c>
      <c r="C159">
        <v>95</v>
      </c>
      <c r="D159">
        <v>73</v>
      </c>
      <c r="E159">
        <v>63</v>
      </c>
      <c r="F159">
        <v>55</v>
      </c>
      <c r="G159">
        <v>31</v>
      </c>
      <c r="H159">
        <v>80</v>
      </c>
    </row>
    <row r="160" spans="1:8" x14ac:dyDescent="0.25">
      <c r="A160" s="49">
        <v>0.95833333333333337</v>
      </c>
      <c r="B160">
        <v>136</v>
      </c>
      <c r="C160">
        <v>105</v>
      </c>
      <c r="D160">
        <v>74</v>
      </c>
      <c r="E160">
        <v>63</v>
      </c>
      <c r="F160">
        <v>53</v>
      </c>
      <c r="G160">
        <v>56</v>
      </c>
      <c r="H160">
        <v>84</v>
      </c>
    </row>
    <row r="161" spans="1:10" x14ac:dyDescent="0.25">
      <c r="A161" s="56" t="s">
        <v>77</v>
      </c>
      <c r="B161">
        <f t="shared" ref="B161:H161" si="5">AVERAGE(B137:B160)</f>
        <v>86.291666666666671</v>
      </c>
      <c r="C161">
        <f t="shared" si="5"/>
        <v>102.375</v>
      </c>
      <c r="D161">
        <f t="shared" si="5"/>
        <v>85.416666666666671</v>
      </c>
      <c r="E161">
        <f t="shared" si="5"/>
        <v>63.083333333333336</v>
      </c>
      <c r="F161">
        <f t="shared" si="5"/>
        <v>61.208333333333336</v>
      </c>
      <c r="G161">
        <f t="shared" si="5"/>
        <v>45.958333333333336</v>
      </c>
      <c r="H161">
        <f t="shared" si="5"/>
        <v>65.208333333333329</v>
      </c>
    </row>
    <row r="163" spans="1:10" x14ac:dyDescent="0.25">
      <c r="A163" t="s">
        <v>90</v>
      </c>
      <c r="I163" s="56" t="s">
        <v>77</v>
      </c>
      <c r="J163">
        <f>AVERAGE(B188:H188)</f>
        <v>49.273809523809518</v>
      </c>
    </row>
    <row r="164" spans="1:10" x14ac:dyDescent="0.25">
      <c r="A164" t="s">
        <v>109</v>
      </c>
      <c r="B164">
        <v>91</v>
      </c>
      <c r="C164">
        <v>116</v>
      </c>
      <c r="D164">
        <v>93</v>
      </c>
      <c r="E164">
        <v>63</v>
      </c>
      <c r="F164">
        <v>57</v>
      </c>
      <c r="G164">
        <v>35</v>
      </c>
      <c r="H164">
        <v>39</v>
      </c>
    </row>
    <row r="165" spans="1:10" x14ac:dyDescent="0.25">
      <c r="A165" s="49">
        <v>4.1666666666666664E-2</v>
      </c>
      <c r="B165">
        <v>93</v>
      </c>
      <c r="C165">
        <v>109</v>
      </c>
      <c r="D165">
        <v>41</v>
      </c>
      <c r="E165">
        <v>58</v>
      </c>
      <c r="F165">
        <v>39</v>
      </c>
      <c r="G165">
        <v>24</v>
      </c>
      <c r="H165">
        <v>28</v>
      </c>
    </row>
    <row r="166" spans="1:10" x14ac:dyDescent="0.25">
      <c r="A166" s="49">
        <v>8.3333333333333329E-2</v>
      </c>
      <c r="B166">
        <v>89</v>
      </c>
      <c r="C166">
        <v>81</v>
      </c>
      <c r="D166">
        <v>35</v>
      </c>
      <c r="E166">
        <v>31</v>
      </c>
      <c r="F166">
        <v>24</v>
      </c>
      <c r="G166">
        <v>13</v>
      </c>
      <c r="H166">
        <v>24</v>
      </c>
    </row>
    <row r="167" spans="1:10" x14ac:dyDescent="0.25">
      <c r="A167" s="49">
        <v>0.125</v>
      </c>
      <c r="B167">
        <v>75</v>
      </c>
      <c r="C167">
        <v>58</v>
      </c>
      <c r="D167">
        <v>26</v>
      </c>
      <c r="E167">
        <v>31</v>
      </c>
      <c r="F167">
        <v>20</v>
      </c>
      <c r="G167">
        <v>17</v>
      </c>
      <c r="H167">
        <v>15</v>
      </c>
    </row>
    <row r="168" spans="1:10" x14ac:dyDescent="0.25">
      <c r="A168" s="49">
        <v>0.16666666666666666</v>
      </c>
      <c r="B168">
        <v>38</v>
      </c>
      <c r="C168">
        <v>45</v>
      </c>
      <c r="D168">
        <v>35</v>
      </c>
      <c r="E168">
        <v>29</v>
      </c>
      <c r="F168">
        <v>25</v>
      </c>
      <c r="G168">
        <v>27</v>
      </c>
      <c r="H168">
        <v>18</v>
      </c>
    </row>
    <row r="169" spans="1:10" x14ac:dyDescent="0.25">
      <c r="A169" s="49">
        <v>0.20833333333333334</v>
      </c>
      <c r="B169">
        <v>28</v>
      </c>
      <c r="C169">
        <v>30</v>
      </c>
      <c r="D169">
        <v>35</v>
      </c>
      <c r="E169">
        <v>38</v>
      </c>
      <c r="F169">
        <v>43</v>
      </c>
      <c r="G169">
        <v>28</v>
      </c>
      <c r="H169">
        <v>15</v>
      </c>
    </row>
    <row r="170" spans="1:10" x14ac:dyDescent="0.25">
      <c r="A170" s="49">
        <v>0.25</v>
      </c>
      <c r="B170">
        <v>28</v>
      </c>
      <c r="C170">
        <v>40</v>
      </c>
      <c r="D170">
        <v>40</v>
      </c>
      <c r="E170">
        <v>45</v>
      </c>
      <c r="F170">
        <v>40</v>
      </c>
      <c r="G170">
        <v>26</v>
      </c>
      <c r="H170">
        <v>18</v>
      </c>
    </row>
    <row r="171" spans="1:10" x14ac:dyDescent="0.25">
      <c r="A171" s="49">
        <v>0.29166666666666669</v>
      </c>
      <c r="B171">
        <v>26</v>
      </c>
      <c r="C171">
        <v>40</v>
      </c>
      <c r="D171">
        <v>41</v>
      </c>
      <c r="E171">
        <v>49</v>
      </c>
      <c r="F171">
        <v>29</v>
      </c>
      <c r="G171">
        <v>25</v>
      </c>
      <c r="H171">
        <v>10</v>
      </c>
    </row>
    <row r="172" spans="1:10" x14ac:dyDescent="0.25">
      <c r="A172" s="49">
        <v>0.33333333333333331</v>
      </c>
      <c r="B172">
        <v>18</v>
      </c>
      <c r="C172">
        <v>39</v>
      </c>
      <c r="D172">
        <v>55</v>
      </c>
      <c r="E172">
        <v>55</v>
      </c>
      <c r="F172">
        <v>44</v>
      </c>
      <c r="G172">
        <v>24</v>
      </c>
      <c r="H172">
        <v>15</v>
      </c>
    </row>
    <row r="173" spans="1:10" x14ac:dyDescent="0.25">
      <c r="A173" s="49">
        <v>0.375</v>
      </c>
      <c r="B173">
        <v>21</v>
      </c>
      <c r="C173">
        <v>43</v>
      </c>
      <c r="D173">
        <v>53</v>
      </c>
      <c r="E173">
        <v>39</v>
      </c>
      <c r="F173">
        <v>49</v>
      </c>
      <c r="G173">
        <v>29</v>
      </c>
      <c r="H173">
        <v>18</v>
      </c>
    </row>
    <row r="174" spans="1:10" x14ac:dyDescent="0.25">
      <c r="A174" s="49">
        <v>0.41666666666666669</v>
      </c>
      <c r="B174">
        <v>25</v>
      </c>
      <c r="C174">
        <v>39</v>
      </c>
      <c r="D174">
        <v>53</v>
      </c>
      <c r="E174">
        <v>38</v>
      </c>
      <c r="F174">
        <v>46</v>
      </c>
      <c r="G174">
        <v>32</v>
      </c>
      <c r="H174">
        <v>23</v>
      </c>
    </row>
    <row r="175" spans="1:10" x14ac:dyDescent="0.25">
      <c r="A175" s="49">
        <v>0.45833333333333331</v>
      </c>
      <c r="B175">
        <v>29</v>
      </c>
      <c r="C175">
        <v>44</v>
      </c>
      <c r="D175">
        <v>40</v>
      </c>
      <c r="E175">
        <v>41</v>
      </c>
      <c r="F175">
        <v>46</v>
      </c>
      <c r="G175">
        <v>38</v>
      </c>
      <c r="H175">
        <v>27</v>
      </c>
    </row>
    <row r="176" spans="1:10" x14ac:dyDescent="0.25">
      <c r="A176" t="s">
        <v>78</v>
      </c>
      <c r="B176">
        <v>28</v>
      </c>
      <c r="C176">
        <v>56</v>
      </c>
      <c r="D176">
        <v>33</v>
      </c>
      <c r="E176">
        <v>45</v>
      </c>
      <c r="F176">
        <v>45</v>
      </c>
      <c r="G176">
        <v>35</v>
      </c>
      <c r="H176">
        <v>31</v>
      </c>
    </row>
    <row r="177" spans="1:10" x14ac:dyDescent="0.25">
      <c r="A177" s="49">
        <v>0.54166666666666663</v>
      </c>
      <c r="B177">
        <v>31</v>
      </c>
      <c r="C177">
        <v>49</v>
      </c>
      <c r="D177">
        <v>40</v>
      </c>
      <c r="E177">
        <v>40</v>
      </c>
      <c r="F177">
        <v>36</v>
      </c>
      <c r="G177">
        <v>33</v>
      </c>
      <c r="H177">
        <v>35</v>
      </c>
    </row>
    <row r="178" spans="1:10" x14ac:dyDescent="0.25">
      <c r="A178" s="49">
        <v>0.58333333333333337</v>
      </c>
      <c r="B178">
        <v>50</v>
      </c>
      <c r="C178">
        <v>61</v>
      </c>
      <c r="D178">
        <v>48</v>
      </c>
      <c r="E178">
        <v>40</v>
      </c>
      <c r="F178">
        <v>35</v>
      </c>
      <c r="G178">
        <v>31</v>
      </c>
      <c r="H178">
        <v>45</v>
      </c>
    </row>
    <row r="179" spans="1:10" x14ac:dyDescent="0.25">
      <c r="A179" s="49">
        <v>0.625</v>
      </c>
      <c r="B179">
        <v>61</v>
      </c>
      <c r="C179">
        <v>54</v>
      </c>
      <c r="D179">
        <v>60</v>
      </c>
      <c r="E179">
        <v>45</v>
      </c>
      <c r="F179">
        <v>41</v>
      </c>
      <c r="G179">
        <v>41</v>
      </c>
      <c r="H179">
        <v>57</v>
      </c>
    </row>
    <row r="180" spans="1:10" x14ac:dyDescent="0.25">
      <c r="A180" s="49">
        <v>0.66666666666666663</v>
      </c>
      <c r="B180">
        <v>65</v>
      </c>
      <c r="C180">
        <v>61</v>
      </c>
      <c r="D180">
        <v>71</v>
      </c>
      <c r="E180">
        <v>48</v>
      </c>
      <c r="F180">
        <v>41</v>
      </c>
      <c r="G180">
        <v>50</v>
      </c>
      <c r="H180">
        <v>67</v>
      </c>
    </row>
    <row r="181" spans="1:10" x14ac:dyDescent="0.25">
      <c r="A181" s="49">
        <v>0.70833333333333337</v>
      </c>
      <c r="B181">
        <v>79</v>
      </c>
      <c r="C181">
        <v>65</v>
      </c>
      <c r="D181">
        <v>68</v>
      </c>
      <c r="E181">
        <v>49</v>
      </c>
      <c r="F181">
        <v>45</v>
      </c>
      <c r="G181">
        <v>50</v>
      </c>
      <c r="H181">
        <v>82</v>
      </c>
    </row>
    <row r="182" spans="1:10" x14ac:dyDescent="0.25">
      <c r="A182" s="49">
        <v>0.75</v>
      </c>
      <c r="B182">
        <v>85</v>
      </c>
      <c r="C182">
        <v>71</v>
      </c>
      <c r="D182">
        <v>68</v>
      </c>
      <c r="E182">
        <v>48</v>
      </c>
      <c r="F182">
        <v>52</v>
      </c>
      <c r="G182">
        <v>44</v>
      </c>
      <c r="H182">
        <v>85</v>
      </c>
    </row>
    <row r="183" spans="1:10" x14ac:dyDescent="0.25">
      <c r="A183" s="49">
        <v>0.79166666666666663</v>
      </c>
      <c r="B183">
        <v>86</v>
      </c>
      <c r="C183">
        <v>80</v>
      </c>
      <c r="D183">
        <v>60</v>
      </c>
      <c r="E183">
        <v>49</v>
      </c>
      <c r="F183">
        <v>52</v>
      </c>
      <c r="G183">
        <v>43</v>
      </c>
      <c r="H183">
        <v>87</v>
      </c>
    </row>
    <row r="184" spans="1:10" x14ac:dyDescent="0.25">
      <c r="A184" s="49">
        <v>0.83333333333333337</v>
      </c>
      <c r="B184">
        <v>100</v>
      </c>
      <c r="C184">
        <v>83</v>
      </c>
      <c r="D184">
        <v>54</v>
      </c>
      <c r="E184">
        <v>53</v>
      </c>
      <c r="F184">
        <v>52</v>
      </c>
      <c r="G184">
        <v>31</v>
      </c>
      <c r="H184">
        <v>80</v>
      </c>
    </row>
    <row r="185" spans="1:10" x14ac:dyDescent="0.25">
      <c r="A185" s="49">
        <v>0.875</v>
      </c>
      <c r="B185">
        <v>101</v>
      </c>
      <c r="C185">
        <v>93</v>
      </c>
      <c r="D185">
        <v>61</v>
      </c>
      <c r="E185">
        <v>56</v>
      </c>
      <c r="F185">
        <v>58</v>
      </c>
      <c r="G185">
        <v>36</v>
      </c>
      <c r="H185">
        <v>82</v>
      </c>
    </row>
    <row r="186" spans="1:10" x14ac:dyDescent="0.25">
      <c r="A186" s="49">
        <v>0.91666666666666663</v>
      </c>
      <c r="B186">
        <v>115</v>
      </c>
      <c r="C186">
        <v>103</v>
      </c>
      <c r="D186">
        <v>68</v>
      </c>
      <c r="E186">
        <v>56</v>
      </c>
      <c r="F186">
        <v>58</v>
      </c>
      <c r="G186">
        <v>42</v>
      </c>
      <c r="H186">
        <v>77</v>
      </c>
    </row>
    <row r="187" spans="1:10" x14ac:dyDescent="0.25">
      <c r="A187" s="49">
        <v>0.95833333333333337</v>
      </c>
      <c r="B187">
        <v>115</v>
      </c>
      <c r="C187">
        <v>100</v>
      </c>
      <c r="D187">
        <v>68</v>
      </c>
      <c r="E187">
        <v>55</v>
      </c>
      <c r="F187">
        <v>54</v>
      </c>
      <c r="G187">
        <v>42</v>
      </c>
      <c r="H187">
        <v>89</v>
      </c>
    </row>
    <row r="188" spans="1:10" x14ac:dyDescent="0.25">
      <c r="A188" s="56" t="s">
        <v>77</v>
      </c>
      <c r="B188">
        <f t="shared" ref="B188:H188" si="6">AVERAGE(B164:B187)</f>
        <v>61.541666666666664</v>
      </c>
      <c r="C188">
        <f t="shared" si="6"/>
        <v>65</v>
      </c>
      <c r="D188">
        <f t="shared" si="6"/>
        <v>51.916666666666664</v>
      </c>
      <c r="E188">
        <f t="shared" si="6"/>
        <v>45.875</v>
      </c>
      <c r="F188">
        <f t="shared" si="6"/>
        <v>42.958333333333336</v>
      </c>
      <c r="G188">
        <f t="shared" si="6"/>
        <v>33.166666666666664</v>
      </c>
      <c r="H188">
        <f t="shared" si="6"/>
        <v>44.458333333333336</v>
      </c>
    </row>
    <row r="190" spans="1:10" x14ac:dyDescent="0.25">
      <c r="A190" t="s">
        <v>88</v>
      </c>
      <c r="I190" s="56" t="s">
        <v>77</v>
      </c>
      <c r="J190" s="25">
        <f>AVERAGE(B215:H215)</f>
        <v>56.386904761904759</v>
      </c>
    </row>
    <row r="191" spans="1:10" x14ac:dyDescent="0.25">
      <c r="A191" t="s">
        <v>109</v>
      </c>
      <c r="B191">
        <v>102</v>
      </c>
      <c r="C191">
        <v>140</v>
      </c>
      <c r="D191">
        <v>64</v>
      </c>
      <c r="E191">
        <v>56</v>
      </c>
      <c r="F191">
        <v>60</v>
      </c>
      <c r="G191">
        <v>30</v>
      </c>
      <c r="H191">
        <v>26</v>
      </c>
    </row>
    <row r="192" spans="1:10" x14ac:dyDescent="0.25">
      <c r="A192" s="49">
        <v>4.1666666666666664E-2</v>
      </c>
      <c r="B192">
        <v>98</v>
      </c>
      <c r="C192">
        <v>138</v>
      </c>
      <c r="D192">
        <v>33</v>
      </c>
      <c r="E192">
        <v>26</v>
      </c>
      <c r="F192">
        <v>35</v>
      </c>
      <c r="G192">
        <v>19</v>
      </c>
      <c r="H192">
        <v>23</v>
      </c>
    </row>
    <row r="193" spans="1:8" x14ac:dyDescent="0.25">
      <c r="A193" s="49">
        <v>8.3333333333333329E-2</v>
      </c>
      <c r="B193">
        <v>76</v>
      </c>
      <c r="C193">
        <v>129</v>
      </c>
      <c r="D193">
        <v>17</v>
      </c>
      <c r="E193">
        <v>23</v>
      </c>
      <c r="F193">
        <v>31</v>
      </c>
      <c r="G193">
        <v>15</v>
      </c>
      <c r="H193">
        <v>19</v>
      </c>
    </row>
    <row r="194" spans="1:8" x14ac:dyDescent="0.25">
      <c r="A194" s="49">
        <v>0.125</v>
      </c>
      <c r="B194">
        <v>69</v>
      </c>
      <c r="C194">
        <v>113</v>
      </c>
      <c r="D194">
        <v>23</v>
      </c>
      <c r="E194">
        <v>30</v>
      </c>
      <c r="F194">
        <v>36</v>
      </c>
      <c r="G194">
        <v>23</v>
      </c>
      <c r="H194">
        <v>16</v>
      </c>
    </row>
    <row r="195" spans="1:8" x14ac:dyDescent="0.25">
      <c r="A195" s="49">
        <v>0.16666666666666666</v>
      </c>
      <c r="B195">
        <v>43</v>
      </c>
      <c r="C195">
        <v>91</v>
      </c>
      <c r="D195">
        <v>38</v>
      </c>
      <c r="E195">
        <v>34</v>
      </c>
      <c r="F195">
        <v>40</v>
      </c>
      <c r="G195">
        <v>34</v>
      </c>
      <c r="H195">
        <v>16</v>
      </c>
    </row>
    <row r="196" spans="1:8" x14ac:dyDescent="0.25">
      <c r="A196" s="49">
        <v>0.20833333333333334</v>
      </c>
      <c r="B196">
        <v>23</v>
      </c>
      <c r="C196">
        <v>78</v>
      </c>
      <c r="D196">
        <v>44</v>
      </c>
      <c r="E196">
        <v>45</v>
      </c>
      <c r="F196">
        <v>56</v>
      </c>
      <c r="G196">
        <v>49</v>
      </c>
      <c r="H196">
        <v>20</v>
      </c>
    </row>
    <row r="197" spans="1:8" x14ac:dyDescent="0.25">
      <c r="A197" s="49">
        <v>0.25</v>
      </c>
      <c r="B197">
        <v>21</v>
      </c>
      <c r="C197">
        <v>78</v>
      </c>
      <c r="D197">
        <v>57</v>
      </c>
      <c r="E197">
        <v>41</v>
      </c>
      <c r="F197">
        <v>68</v>
      </c>
      <c r="G197">
        <v>49</v>
      </c>
      <c r="H197">
        <v>16</v>
      </c>
    </row>
    <row r="198" spans="1:8" x14ac:dyDescent="0.25">
      <c r="A198" s="49">
        <v>0.29166666666666669</v>
      </c>
      <c r="B198">
        <v>29</v>
      </c>
      <c r="C198">
        <v>88</v>
      </c>
      <c r="D198">
        <v>58</v>
      </c>
      <c r="E198">
        <v>53</v>
      </c>
      <c r="F198">
        <v>59</v>
      </c>
      <c r="G198">
        <v>58</v>
      </c>
      <c r="H198">
        <v>15</v>
      </c>
    </row>
    <row r="199" spans="1:8" x14ac:dyDescent="0.25">
      <c r="A199" s="49">
        <v>0.33333333333333331</v>
      </c>
      <c r="B199">
        <v>26</v>
      </c>
      <c r="C199">
        <v>95</v>
      </c>
      <c r="D199">
        <v>58</v>
      </c>
      <c r="E199">
        <v>46</v>
      </c>
      <c r="F199">
        <v>64</v>
      </c>
      <c r="G199">
        <v>58</v>
      </c>
      <c r="H199">
        <v>16</v>
      </c>
    </row>
    <row r="200" spans="1:8" x14ac:dyDescent="0.25">
      <c r="A200" s="49">
        <v>0.375</v>
      </c>
      <c r="B200">
        <v>26</v>
      </c>
      <c r="C200">
        <v>78</v>
      </c>
      <c r="D200">
        <v>61</v>
      </c>
      <c r="E200">
        <v>45</v>
      </c>
      <c r="F200">
        <v>61</v>
      </c>
      <c r="G200">
        <v>46</v>
      </c>
      <c r="H200">
        <v>25</v>
      </c>
    </row>
    <row r="201" spans="1:8" x14ac:dyDescent="0.25">
      <c r="A201" s="49">
        <v>0.41666666666666669</v>
      </c>
      <c r="B201">
        <v>30</v>
      </c>
      <c r="C201">
        <v>58</v>
      </c>
      <c r="D201">
        <v>60</v>
      </c>
      <c r="E201">
        <v>40</v>
      </c>
      <c r="F201">
        <v>51</v>
      </c>
      <c r="G201">
        <v>41</v>
      </c>
      <c r="H201">
        <v>29</v>
      </c>
    </row>
    <row r="202" spans="1:8" x14ac:dyDescent="0.25">
      <c r="A202" s="49">
        <v>0.45833333333333331</v>
      </c>
      <c r="B202">
        <v>40</v>
      </c>
      <c r="C202">
        <v>48</v>
      </c>
      <c r="D202">
        <v>51</v>
      </c>
      <c r="E202">
        <v>36</v>
      </c>
      <c r="F202">
        <v>43</v>
      </c>
      <c r="G202">
        <v>48</v>
      </c>
      <c r="H202">
        <v>30</v>
      </c>
    </row>
    <row r="203" spans="1:8" x14ac:dyDescent="0.25">
      <c r="A203" t="s">
        <v>78</v>
      </c>
      <c r="B203">
        <v>53</v>
      </c>
      <c r="C203">
        <v>42</v>
      </c>
      <c r="D203">
        <v>52</v>
      </c>
      <c r="E203">
        <v>38</v>
      </c>
      <c r="F203">
        <v>49</v>
      </c>
      <c r="G203">
        <v>49</v>
      </c>
      <c r="H203">
        <v>34</v>
      </c>
    </row>
    <row r="204" spans="1:8" x14ac:dyDescent="0.25">
      <c r="A204" s="49">
        <v>0.54166666666666663</v>
      </c>
      <c r="B204">
        <v>66</v>
      </c>
      <c r="C204">
        <v>47</v>
      </c>
      <c r="D204">
        <v>45</v>
      </c>
      <c r="E204">
        <v>43</v>
      </c>
      <c r="F204">
        <v>49</v>
      </c>
      <c r="G204">
        <v>51</v>
      </c>
      <c r="H204">
        <v>41</v>
      </c>
    </row>
    <row r="205" spans="1:8" x14ac:dyDescent="0.25">
      <c r="A205" s="49">
        <v>0.58333333333333337</v>
      </c>
      <c r="B205">
        <v>79</v>
      </c>
      <c r="C205">
        <v>52</v>
      </c>
      <c r="D205">
        <v>49</v>
      </c>
      <c r="E205">
        <v>49</v>
      </c>
      <c r="F205">
        <v>50</v>
      </c>
      <c r="G205">
        <v>54</v>
      </c>
      <c r="H205">
        <v>51</v>
      </c>
    </row>
    <row r="206" spans="1:8" x14ac:dyDescent="0.25">
      <c r="A206" s="49">
        <v>0.625</v>
      </c>
      <c r="B206">
        <v>85</v>
      </c>
      <c r="C206">
        <v>76</v>
      </c>
      <c r="D206">
        <v>63</v>
      </c>
      <c r="E206">
        <v>51</v>
      </c>
      <c r="F206">
        <v>54</v>
      </c>
      <c r="G206">
        <v>58</v>
      </c>
      <c r="H206">
        <v>54</v>
      </c>
    </row>
    <row r="207" spans="1:8" x14ac:dyDescent="0.25">
      <c r="A207" s="49">
        <v>0.66666666666666663</v>
      </c>
      <c r="B207">
        <v>98</v>
      </c>
      <c r="C207">
        <v>90</v>
      </c>
      <c r="D207">
        <v>74</v>
      </c>
      <c r="E207">
        <v>59</v>
      </c>
      <c r="F207">
        <v>69</v>
      </c>
      <c r="G207">
        <v>58</v>
      </c>
      <c r="H207">
        <v>73</v>
      </c>
    </row>
    <row r="208" spans="1:8" x14ac:dyDescent="0.25">
      <c r="A208" s="49">
        <v>0.70833333333333337</v>
      </c>
      <c r="B208">
        <v>110</v>
      </c>
      <c r="C208">
        <v>96</v>
      </c>
      <c r="D208">
        <v>61</v>
      </c>
      <c r="E208">
        <v>30</v>
      </c>
      <c r="F208">
        <v>45</v>
      </c>
      <c r="G208">
        <v>43</v>
      </c>
      <c r="H208">
        <v>88</v>
      </c>
    </row>
    <row r="209" spans="1:10" x14ac:dyDescent="0.25">
      <c r="A209" s="49">
        <v>0.75</v>
      </c>
      <c r="B209">
        <v>128</v>
      </c>
      <c r="C209">
        <v>94</v>
      </c>
      <c r="D209">
        <v>56</v>
      </c>
      <c r="E209">
        <v>26</v>
      </c>
      <c r="F209">
        <v>31</v>
      </c>
      <c r="G209">
        <v>29</v>
      </c>
      <c r="H209">
        <v>93</v>
      </c>
    </row>
    <row r="210" spans="1:10" x14ac:dyDescent="0.25">
      <c r="A210" s="49">
        <v>0.79166666666666663</v>
      </c>
      <c r="B210">
        <v>126</v>
      </c>
      <c r="C210">
        <v>82</v>
      </c>
      <c r="D210">
        <v>49</v>
      </c>
      <c r="E210">
        <v>49</v>
      </c>
      <c r="F210">
        <v>23</v>
      </c>
      <c r="G210">
        <v>25</v>
      </c>
      <c r="H210">
        <v>95</v>
      </c>
    </row>
    <row r="211" spans="1:10" x14ac:dyDescent="0.25">
      <c r="A211" s="49">
        <v>0.83333333333333337</v>
      </c>
      <c r="B211">
        <v>138</v>
      </c>
      <c r="C211">
        <v>78</v>
      </c>
      <c r="D211">
        <v>53</v>
      </c>
      <c r="E211">
        <v>54</v>
      </c>
      <c r="F211">
        <v>28</v>
      </c>
      <c r="G211">
        <v>28</v>
      </c>
      <c r="H211">
        <v>99</v>
      </c>
    </row>
    <row r="212" spans="1:10" x14ac:dyDescent="0.25">
      <c r="A212" s="49">
        <v>0.875</v>
      </c>
      <c r="B212">
        <v>126</v>
      </c>
      <c r="C212">
        <v>83</v>
      </c>
      <c r="D212">
        <v>59</v>
      </c>
      <c r="E212">
        <v>59</v>
      </c>
      <c r="F212">
        <v>35</v>
      </c>
      <c r="G212">
        <v>25</v>
      </c>
      <c r="H212">
        <v>105</v>
      </c>
    </row>
    <row r="213" spans="1:10" x14ac:dyDescent="0.25">
      <c r="A213" s="49">
        <v>0.91666666666666663</v>
      </c>
      <c r="B213">
        <v>144</v>
      </c>
      <c r="C213">
        <v>84</v>
      </c>
      <c r="D213">
        <v>61</v>
      </c>
      <c r="E213">
        <v>50</v>
      </c>
      <c r="F213">
        <v>36</v>
      </c>
      <c r="G213">
        <v>26</v>
      </c>
      <c r="H213">
        <v>98</v>
      </c>
    </row>
    <row r="214" spans="1:10" x14ac:dyDescent="0.25">
      <c r="A214" s="49">
        <v>0.95833333333333337</v>
      </c>
      <c r="B214">
        <v>144</v>
      </c>
      <c r="C214">
        <v>93</v>
      </c>
      <c r="D214">
        <v>70</v>
      </c>
      <c r="E214">
        <v>66</v>
      </c>
      <c r="F214">
        <v>34</v>
      </c>
      <c r="G214">
        <v>24</v>
      </c>
      <c r="H214">
        <v>108</v>
      </c>
    </row>
    <row r="215" spans="1:10" x14ac:dyDescent="0.25">
      <c r="A215" s="56" t="s">
        <v>77</v>
      </c>
      <c r="B215">
        <f t="shared" ref="B215:H215" si="7">AVERAGE(B191:B214)</f>
        <v>78.333333333333329</v>
      </c>
      <c r="C215">
        <f t="shared" si="7"/>
        <v>85.458333333333329</v>
      </c>
      <c r="D215">
        <f t="shared" si="7"/>
        <v>52.333333333333336</v>
      </c>
      <c r="E215">
        <f t="shared" si="7"/>
        <v>43.708333333333336</v>
      </c>
      <c r="F215">
        <f t="shared" si="7"/>
        <v>46.125</v>
      </c>
      <c r="G215">
        <f t="shared" si="7"/>
        <v>39.166666666666664</v>
      </c>
      <c r="H215">
        <f t="shared" si="7"/>
        <v>49.583333333333336</v>
      </c>
    </row>
    <row r="217" spans="1:10" x14ac:dyDescent="0.25">
      <c r="A217" t="s">
        <v>86</v>
      </c>
      <c r="I217" s="56" t="s">
        <v>77</v>
      </c>
      <c r="J217" s="25">
        <f>AVERAGE(B242:H242)</f>
        <v>64.81547619047619</v>
      </c>
    </row>
    <row r="218" spans="1:10" x14ac:dyDescent="0.25">
      <c r="A218" t="s">
        <v>109</v>
      </c>
      <c r="B218">
        <v>104</v>
      </c>
      <c r="C218">
        <v>150</v>
      </c>
      <c r="D218">
        <v>94</v>
      </c>
      <c r="E218">
        <v>28</v>
      </c>
      <c r="F218">
        <v>39</v>
      </c>
      <c r="G218">
        <v>26</v>
      </c>
      <c r="H218">
        <v>18</v>
      </c>
    </row>
    <row r="219" spans="1:10" x14ac:dyDescent="0.25">
      <c r="A219" s="49">
        <v>4.1666666666666664E-2</v>
      </c>
      <c r="B219">
        <v>106</v>
      </c>
      <c r="C219">
        <v>145</v>
      </c>
      <c r="D219">
        <v>84</v>
      </c>
      <c r="E219">
        <v>17</v>
      </c>
      <c r="F219">
        <v>28</v>
      </c>
      <c r="G219">
        <v>14</v>
      </c>
      <c r="H219">
        <v>19</v>
      </c>
    </row>
    <row r="220" spans="1:10" x14ac:dyDescent="0.25">
      <c r="A220" s="49">
        <v>8.3333333333333329E-2</v>
      </c>
      <c r="B220">
        <v>100</v>
      </c>
      <c r="C220">
        <v>108</v>
      </c>
      <c r="D220">
        <v>84</v>
      </c>
      <c r="E220">
        <v>16</v>
      </c>
      <c r="F220">
        <v>27</v>
      </c>
      <c r="G220">
        <v>14</v>
      </c>
      <c r="H220">
        <v>20</v>
      </c>
    </row>
    <row r="221" spans="1:10" x14ac:dyDescent="0.25">
      <c r="A221" s="49">
        <v>0.125</v>
      </c>
      <c r="B221">
        <v>86</v>
      </c>
      <c r="C221">
        <v>83</v>
      </c>
      <c r="D221">
        <v>81</v>
      </c>
      <c r="E221">
        <v>29</v>
      </c>
      <c r="F221">
        <v>34</v>
      </c>
      <c r="G221">
        <v>23</v>
      </c>
      <c r="H221">
        <v>19</v>
      </c>
    </row>
    <row r="222" spans="1:10" x14ac:dyDescent="0.25">
      <c r="A222" s="49">
        <v>0.16666666666666666</v>
      </c>
      <c r="B222">
        <v>55</v>
      </c>
      <c r="C222">
        <v>71</v>
      </c>
      <c r="D222">
        <v>84</v>
      </c>
      <c r="E222">
        <v>38</v>
      </c>
      <c r="F222">
        <v>45</v>
      </c>
      <c r="G222">
        <v>38</v>
      </c>
      <c r="H222">
        <v>34</v>
      </c>
    </row>
    <row r="223" spans="1:10" x14ac:dyDescent="0.25">
      <c r="A223" s="49">
        <v>0.20833333333333334</v>
      </c>
      <c r="B223">
        <v>40</v>
      </c>
      <c r="C223">
        <v>71</v>
      </c>
      <c r="D223">
        <v>88</v>
      </c>
      <c r="E223">
        <v>44</v>
      </c>
      <c r="F223">
        <v>53</v>
      </c>
      <c r="G223">
        <v>45</v>
      </c>
      <c r="H223">
        <v>26</v>
      </c>
    </row>
    <row r="224" spans="1:10" x14ac:dyDescent="0.25">
      <c r="A224" s="49">
        <v>0.25</v>
      </c>
      <c r="B224">
        <v>48</v>
      </c>
      <c r="C224">
        <v>78</v>
      </c>
      <c r="D224">
        <v>84</v>
      </c>
      <c r="E224">
        <v>52</v>
      </c>
      <c r="F224">
        <v>65</v>
      </c>
      <c r="G224">
        <v>43</v>
      </c>
      <c r="H224">
        <v>23</v>
      </c>
    </row>
    <row r="225" spans="1:8" x14ac:dyDescent="0.25">
      <c r="A225" s="49">
        <v>0.29166666666666669</v>
      </c>
      <c r="B225">
        <v>35</v>
      </c>
      <c r="C225">
        <v>85</v>
      </c>
      <c r="D225">
        <v>95</v>
      </c>
      <c r="E225">
        <v>72</v>
      </c>
      <c r="F225">
        <v>79</v>
      </c>
      <c r="G225">
        <v>51</v>
      </c>
      <c r="H225">
        <v>11</v>
      </c>
    </row>
    <row r="226" spans="1:8" x14ac:dyDescent="0.25">
      <c r="A226" s="49">
        <v>0.33333333333333331</v>
      </c>
      <c r="B226">
        <v>39</v>
      </c>
      <c r="C226">
        <v>104</v>
      </c>
      <c r="D226">
        <v>114</v>
      </c>
      <c r="E226">
        <v>88</v>
      </c>
      <c r="F226">
        <v>89</v>
      </c>
      <c r="G226">
        <v>58</v>
      </c>
      <c r="H226">
        <v>11</v>
      </c>
    </row>
    <row r="227" spans="1:8" x14ac:dyDescent="0.25">
      <c r="A227" s="49">
        <v>0.375</v>
      </c>
      <c r="B227">
        <v>41</v>
      </c>
      <c r="C227">
        <v>110</v>
      </c>
      <c r="D227">
        <v>93</v>
      </c>
      <c r="E227">
        <v>57</v>
      </c>
      <c r="F227">
        <v>75</v>
      </c>
      <c r="G227">
        <v>41</v>
      </c>
      <c r="H227">
        <v>15</v>
      </c>
    </row>
    <row r="228" spans="1:8" x14ac:dyDescent="0.25">
      <c r="A228" s="49">
        <v>0.41666666666666669</v>
      </c>
      <c r="B228">
        <v>48</v>
      </c>
      <c r="C228">
        <v>103</v>
      </c>
      <c r="D228">
        <v>90</v>
      </c>
      <c r="E228">
        <v>46</v>
      </c>
      <c r="F228">
        <v>64</v>
      </c>
      <c r="G228">
        <v>46</v>
      </c>
      <c r="H228">
        <v>26</v>
      </c>
    </row>
    <row r="229" spans="1:8" x14ac:dyDescent="0.25">
      <c r="A229" s="49">
        <v>0.45833333333333331</v>
      </c>
      <c r="B229">
        <v>56</v>
      </c>
      <c r="C229">
        <v>85</v>
      </c>
      <c r="D229">
        <v>79</v>
      </c>
      <c r="E229">
        <v>33</v>
      </c>
      <c r="F229">
        <v>48</v>
      </c>
      <c r="G229">
        <v>54</v>
      </c>
      <c r="H229">
        <v>26</v>
      </c>
    </row>
    <row r="230" spans="1:8" x14ac:dyDescent="0.25">
      <c r="A230" t="s">
        <v>78</v>
      </c>
      <c r="B230">
        <v>73</v>
      </c>
      <c r="C230">
        <v>86</v>
      </c>
      <c r="D230">
        <v>79</v>
      </c>
      <c r="E230">
        <v>38</v>
      </c>
      <c r="F230">
        <v>53</v>
      </c>
      <c r="G230">
        <v>54</v>
      </c>
      <c r="H230">
        <v>30</v>
      </c>
    </row>
    <row r="231" spans="1:8" x14ac:dyDescent="0.25">
      <c r="A231" s="49">
        <v>0.54166666666666663</v>
      </c>
      <c r="B231">
        <v>85</v>
      </c>
      <c r="C231">
        <v>96</v>
      </c>
      <c r="D231">
        <v>71</v>
      </c>
      <c r="E231">
        <v>45</v>
      </c>
      <c r="F231">
        <v>49</v>
      </c>
      <c r="G231">
        <v>56</v>
      </c>
      <c r="H231">
        <v>43</v>
      </c>
    </row>
    <row r="232" spans="1:8" x14ac:dyDescent="0.25">
      <c r="A232" s="49">
        <v>0.58333333333333337</v>
      </c>
      <c r="B232">
        <v>96</v>
      </c>
      <c r="C232">
        <v>90</v>
      </c>
      <c r="D232">
        <v>76</v>
      </c>
      <c r="E232">
        <v>44</v>
      </c>
      <c r="F232">
        <v>48</v>
      </c>
      <c r="G232">
        <v>49</v>
      </c>
      <c r="H232">
        <v>46</v>
      </c>
    </row>
    <row r="233" spans="1:8" x14ac:dyDescent="0.25">
      <c r="A233" s="49">
        <v>0.625</v>
      </c>
      <c r="B233">
        <v>106</v>
      </c>
      <c r="C233">
        <v>111</v>
      </c>
      <c r="D233">
        <v>70</v>
      </c>
      <c r="E233">
        <v>54</v>
      </c>
      <c r="F233">
        <v>55</v>
      </c>
      <c r="G233">
        <v>45</v>
      </c>
      <c r="H233">
        <v>68</v>
      </c>
    </row>
    <row r="234" spans="1:8" x14ac:dyDescent="0.25">
      <c r="A234" s="49">
        <v>0.66666666666666663</v>
      </c>
      <c r="B234">
        <v>126</v>
      </c>
      <c r="C234">
        <v>124</v>
      </c>
      <c r="D234">
        <v>79</v>
      </c>
      <c r="E234">
        <v>54</v>
      </c>
      <c r="F234">
        <v>64</v>
      </c>
      <c r="G234">
        <v>44</v>
      </c>
      <c r="H234">
        <v>79</v>
      </c>
    </row>
    <row r="235" spans="1:8" x14ac:dyDescent="0.25">
      <c r="A235" s="49">
        <v>0.70833333333333337</v>
      </c>
      <c r="B235">
        <v>138</v>
      </c>
      <c r="C235">
        <v>136</v>
      </c>
      <c r="D235">
        <v>55</v>
      </c>
      <c r="E235">
        <v>51</v>
      </c>
      <c r="F235">
        <v>65</v>
      </c>
      <c r="G235">
        <v>29</v>
      </c>
      <c r="H235">
        <v>81</v>
      </c>
    </row>
    <row r="236" spans="1:8" x14ac:dyDescent="0.25">
      <c r="A236" s="49">
        <v>0.75</v>
      </c>
      <c r="B236">
        <v>156</v>
      </c>
      <c r="C236">
        <v>129</v>
      </c>
      <c r="D236">
        <v>45</v>
      </c>
      <c r="E236">
        <v>46</v>
      </c>
      <c r="F236">
        <v>50</v>
      </c>
      <c r="G236">
        <v>14</v>
      </c>
      <c r="H236">
        <v>90</v>
      </c>
    </row>
    <row r="237" spans="1:8" x14ac:dyDescent="0.25">
      <c r="A237" s="49">
        <v>0.79166666666666663</v>
      </c>
      <c r="B237">
        <v>160</v>
      </c>
      <c r="C237">
        <v>113</v>
      </c>
      <c r="D237">
        <v>29</v>
      </c>
      <c r="E237">
        <v>40</v>
      </c>
      <c r="F237">
        <v>39</v>
      </c>
      <c r="G237">
        <v>15</v>
      </c>
      <c r="H237">
        <v>88</v>
      </c>
    </row>
    <row r="238" spans="1:8" x14ac:dyDescent="0.25">
      <c r="A238" s="49">
        <v>0.83333333333333337</v>
      </c>
      <c r="B238">
        <v>166</v>
      </c>
      <c r="C238">
        <v>113</v>
      </c>
      <c r="D238">
        <v>45</v>
      </c>
      <c r="E238">
        <v>50</v>
      </c>
      <c r="F238">
        <v>39</v>
      </c>
      <c r="G238">
        <v>11</v>
      </c>
      <c r="H238">
        <v>85</v>
      </c>
    </row>
    <row r="239" spans="1:8" x14ac:dyDescent="0.25">
      <c r="A239" s="49">
        <v>0.875</v>
      </c>
      <c r="B239">
        <v>170</v>
      </c>
      <c r="C239">
        <v>121</v>
      </c>
      <c r="D239">
        <v>44</v>
      </c>
      <c r="E239">
        <v>51</v>
      </c>
      <c r="F239">
        <v>42</v>
      </c>
      <c r="G239">
        <v>8</v>
      </c>
      <c r="H239">
        <v>86</v>
      </c>
    </row>
    <row r="240" spans="1:8" x14ac:dyDescent="0.25">
      <c r="A240" s="49">
        <v>0.91666666666666663</v>
      </c>
      <c r="B240">
        <v>154</v>
      </c>
      <c r="C240">
        <v>103</v>
      </c>
      <c r="D240">
        <v>50</v>
      </c>
      <c r="E240">
        <v>55</v>
      </c>
      <c r="F240">
        <v>46</v>
      </c>
      <c r="G240">
        <v>14</v>
      </c>
      <c r="H240">
        <v>81</v>
      </c>
    </row>
    <row r="241" spans="1:10" x14ac:dyDescent="0.25">
      <c r="A241" s="49">
        <v>0.95833333333333337</v>
      </c>
      <c r="B241">
        <v>153</v>
      </c>
      <c r="C241">
        <v>101</v>
      </c>
      <c r="D241">
        <v>49</v>
      </c>
      <c r="E241">
        <v>52</v>
      </c>
      <c r="F241">
        <v>48</v>
      </c>
      <c r="G241">
        <v>14</v>
      </c>
      <c r="H241">
        <v>95</v>
      </c>
    </row>
    <row r="242" spans="1:10" x14ac:dyDescent="0.25">
      <c r="A242" s="56" t="s">
        <v>77</v>
      </c>
      <c r="B242">
        <f t="shared" ref="B242:H242" si="8">AVERAGE(B218:B241)</f>
        <v>97.541666666666671</v>
      </c>
      <c r="C242">
        <f t="shared" si="8"/>
        <v>104.83333333333333</v>
      </c>
      <c r="D242">
        <f t="shared" si="8"/>
        <v>73.416666666666671</v>
      </c>
      <c r="E242">
        <f t="shared" si="8"/>
        <v>45.833333333333336</v>
      </c>
      <c r="F242">
        <f t="shared" si="8"/>
        <v>51.833333333333336</v>
      </c>
      <c r="G242">
        <f t="shared" si="8"/>
        <v>33.583333333333336</v>
      </c>
      <c r="H242">
        <f t="shared" si="8"/>
        <v>46.666666666666664</v>
      </c>
    </row>
    <row r="244" spans="1:10" x14ac:dyDescent="0.25">
      <c r="A244" t="s">
        <v>84</v>
      </c>
      <c r="I244" s="56" t="s">
        <v>77</v>
      </c>
      <c r="J244" s="25">
        <f>AVERAGE(B269:H269)</f>
        <v>65.101190476190467</v>
      </c>
    </row>
    <row r="245" spans="1:10" x14ac:dyDescent="0.25">
      <c r="A245" t="s">
        <v>109</v>
      </c>
      <c r="B245">
        <v>82</v>
      </c>
      <c r="C245">
        <v>210</v>
      </c>
      <c r="D245">
        <v>53</v>
      </c>
      <c r="E245">
        <v>60</v>
      </c>
      <c r="F245">
        <v>46</v>
      </c>
      <c r="G245">
        <v>26</v>
      </c>
      <c r="H245">
        <v>11</v>
      </c>
    </row>
    <row r="246" spans="1:10" x14ac:dyDescent="0.25">
      <c r="A246" s="49">
        <v>4.1666666666666664E-2</v>
      </c>
      <c r="B246">
        <v>77</v>
      </c>
      <c r="C246">
        <v>198</v>
      </c>
      <c r="D246">
        <v>28</v>
      </c>
      <c r="E246">
        <v>30</v>
      </c>
      <c r="F246">
        <v>23</v>
      </c>
      <c r="G246">
        <v>17</v>
      </c>
      <c r="H246">
        <v>11</v>
      </c>
    </row>
    <row r="247" spans="1:10" x14ac:dyDescent="0.25">
      <c r="A247" s="49">
        <v>8.3333333333333329E-2</v>
      </c>
      <c r="B247">
        <v>67</v>
      </c>
      <c r="C247">
        <v>163</v>
      </c>
      <c r="D247">
        <v>26</v>
      </c>
      <c r="E247">
        <v>39</v>
      </c>
      <c r="F247">
        <v>31</v>
      </c>
      <c r="G247">
        <v>24</v>
      </c>
      <c r="H247">
        <v>11</v>
      </c>
    </row>
    <row r="248" spans="1:10" x14ac:dyDescent="0.25">
      <c r="A248" s="49">
        <v>0.125</v>
      </c>
      <c r="B248">
        <v>59</v>
      </c>
      <c r="C248">
        <v>138</v>
      </c>
      <c r="D248">
        <v>33</v>
      </c>
      <c r="E248">
        <v>38</v>
      </c>
      <c r="F248">
        <v>34</v>
      </c>
      <c r="G248">
        <v>28</v>
      </c>
      <c r="H248">
        <v>13</v>
      </c>
    </row>
    <row r="249" spans="1:10" x14ac:dyDescent="0.25">
      <c r="A249" s="49">
        <v>0.16666666666666666</v>
      </c>
      <c r="B249">
        <v>40</v>
      </c>
      <c r="C249">
        <v>104</v>
      </c>
      <c r="D249">
        <v>40</v>
      </c>
      <c r="E249">
        <v>49</v>
      </c>
      <c r="F249">
        <v>49</v>
      </c>
      <c r="G249">
        <v>44</v>
      </c>
      <c r="H249">
        <v>16</v>
      </c>
    </row>
    <row r="250" spans="1:10" x14ac:dyDescent="0.25">
      <c r="A250" s="49">
        <v>0.20833333333333334</v>
      </c>
      <c r="B250">
        <v>34</v>
      </c>
      <c r="C250">
        <v>94</v>
      </c>
      <c r="D250">
        <v>46</v>
      </c>
      <c r="E250">
        <v>64</v>
      </c>
      <c r="F250">
        <v>56</v>
      </c>
      <c r="G250">
        <v>66</v>
      </c>
      <c r="H250">
        <v>17</v>
      </c>
    </row>
    <row r="251" spans="1:10" x14ac:dyDescent="0.25">
      <c r="A251" s="49">
        <v>0.25</v>
      </c>
      <c r="B251">
        <v>36</v>
      </c>
      <c r="C251">
        <v>89</v>
      </c>
      <c r="D251">
        <v>55</v>
      </c>
      <c r="E251">
        <v>80</v>
      </c>
      <c r="F251">
        <v>68</v>
      </c>
      <c r="G251">
        <v>73</v>
      </c>
      <c r="H251">
        <v>20</v>
      </c>
    </row>
    <row r="252" spans="1:10" x14ac:dyDescent="0.25">
      <c r="A252" s="49">
        <v>0.29166666666666669</v>
      </c>
      <c r="B252">
        <v>35</v>
      </c>
      <c r="C252">
        <v>101</v>
      </c>
      <c r="D252">
        <v>66</v>
      </c>
      <c r="E252">
        <v>88</v>
      </c>
      <c r="F252">
        <v>71</v>
      </c>
      <c r="G252">
        <v>80</v>
      </c>
      <c r="H252">
        <v>10</v>
      </c>
    </row>
    <row r="253" spans="1:10" x14ac:dyDescent="0.25">
      <c r="A253" s="49">
        <v>0.33333333333333331</v>
      </c>
      <c r="B253">
        <v>33</v>
      </c>
      <c r="C253">
        <v>111</v>
      </c>
      <c r="D253">
        <v>80</v>
      </c>
      <c r="E253">
        <v>88</v>
      </c>
      <c r="F253">
        <v>83</v>
      </c>
      <c r="G253">
        <v>72</v>
      </c>
      <c r="H253">
        <v>11</v>
      </c>
    </row>
    <row r="254" spans="1:10" x14ac:dyDescent="0.25">
      <c r="A254" s="49">
        <v>0.375</v>
      </c>
      <c r="B254">
        <v>43</v>
      </c>
      <c r="C254">
        <v>105</v>
      </c>
      <c r="D254">
        <v>76</v>
      </c>
      <c r="E254">
        <v>70</v>
      </c>
      <c r="F254">
        <v>54</v>
      </c>
      <c r="G254">
        <v>54</v>
      </c>
      <c r="H254">
        <v>16</v>
      </c>
    </row>
    <row r="255" spans="1:10" x14ac:dyDescent="0.25">
      <c r="A255" s="49">
        <v>0.41666666666666669</v>
      </c>
      <c r="B255">
        <v>49</v>
      </c>
      <c r="C255">
        <v>90</v>
      </c>
      <c r="D255">
        <v>69</v>
      </c>
      <c r="E255">
        <v>50</v>
      </c>
      <c r="F255">
        <v>39</v>
      </c>
      <c r="G255">
        <v>47</v>
      </c>
      <c r="H255">
        <v>22</v>
      </c>
    </row>
    <row r="256" spans="1:10" x14ac:dyDescent="0.25">
      <c r="A256" s="49">
        <v>0.45833333333333331</v>
      </c>
      <c r="B256">
        <v>59</v>
      </c>
      <c r="C256">
        <v>85</v>
      </c>
      <c r="D256">
        <v>65</v>
      </c>
      <c r="E256">
        <v>38</v>
      </c>
      <c r="F256">
        <v>40</v>
      </c>
      <c r="G256">
        <v>45</v>
      </c>
      <c r="H256">
        <v>26</v>
      </c>
    </row>
    <row r="257" spans="1:10" x14ac:dyDescent="0.25">
      <c r="A257" t="s">
        <v>78</v>
      </c>
      <c r="B257">
        <v>70</v>
      </c>
      <c r="C257">
        <v>69</v>
      </c>
      <c r="D257">
        <v>54</v>
      </c>
      <c r="E257">
        <v>35</v>
      </c>
      <c r="F257">
        <v>41</v>
      </c>
      <c r="G257">
        <v>39</v>
      </c>
      <c r="H257">
        <v>32</v>
      </c>
    </row>
    <row r="258" spans="1:10" x14ac:dyDescent="0.25">
      <c r="A258" s="49">
        <v>0.54166666666666663</v>
      </c>
      <c r="B258">
        <v>80</v>
      </c>
      <c r="C258">
        <v>73</v>
      </c>
      <c r="D258">
        <v>56</v>
      </c>
      <c r="E258">
        <v>35</v>
      </c>
      <c r="F258">
        <v>46</v>
      </c>
      <c r="G258">
        <v>37</v>
      </c>
      <c r="H258">
        <v>38</v>
      </c>
    </row>
    <row r="259" spans="1:10" x14ac:dyDescent="0.25">
      <c r="A259" s="49">
        <v>0.58333333333333337</v>
      </c>
      <c r="B259">
        <v>62</v>
      </c>
      <c r="C259">
        <v>79</v>
      </c>
      <c r="D259">
        <v>61</v>
      </c>
      <c r="E259">
        <v>38</v>
      </c>
      <c r="F259">
        <v>60</v>
      </c>
      <c r="G259">
        <v>44</v>
      </c>
      <c r="H259">
        <v>45</v>
      </c>
    </row>
    <row r="260" spans="1:10" x14ac:dyDescent="0.25">
      <c r="A260" s="49">
        <v>0.625</v>
      </c>
      <c r="B260">
        <v>114</v>
      </c>
      <c r="C260">
        <v>91</v>
      </c>
      <c r="D260">
        <v>70</v>
      </c>
      <c r="E260">
        <v>54</v>
      </c>
      <c r="F260">
        <v>61</v>
      </c>
      <c r="G260">
        <v>48</v>
      </c>
      <c r="H260">
        <v>59</v>
      </c>
    </row>
    <row r="261" spans="1:10" x14ac:dyDescent="0.25">
      <c r="A261" s="49">
        <v>0.66666666666666663</v>
      </c>
      <c r="B261">
        <v>140</v>
      </c>
      <c r="C261">
        <v>100</v>
      </c>
      <c r="D261">
        <v>76</v>
      </c>
      <c r="E261">
        <v>33</v>
      </c>
      <c r="F261">
        <v>53</v>
      </c>
      <c r="G261">
        <v>34</v>
      </c>
      <c r="H261">
        <v>79</v>
      </c>
    </row>
    <row r="262" spans="1:10" x14ac:dyDescent="0.25">
      <c r="A262" s="49">
        <v>0.70833333333333337</v>
      </c>
      <c r="B262">
        <v>174</v>
      </c>
      <c r="C262">
        <v>106</v>
      </c>
      <c r="D262">
        <v>75</v>
      </c>
      <c r="E262">
        <v>54</v>
      </c>
      <c r="F262">
        <v>39</v>
      </c>
      <c r="G262">
        <v>25</v>
      </c>
      <c r="H262">
        <v>82</v>
      </c>
    </row>
    <row r="263" spans="1:10" x14ac:dyDescent="0.25">
      <c r="A263" s="49">
        <v>0.75</v>
      </c>
      <c r="B263">
        <v>186</v>
      </c>
      <c r="C263">
        <v>115</v>
      </c>
      <c r="D263">
        <v>75</v>
      </c>
      <c r="E263">
        <v>51</v>
      </c>
      <c r="F263">
        <v>33</v>
      </c>
      <c r="G263">
        <v>23</v>
      </c>
      <c r="H263">
        <v>84</v>
      </c>
    </row>
    <row r="264" spans="1:10" x14ac:dyDescent="0.25">
      <c r="A264" s="49">
        <v>0.79166666666666663</v>
      </c>
      <c r="B264">
        <v>198</v>
      </c>
      <c r="C264">
        <v>110</v>
      </c>
      <c r="D264">
        <v>84</v>
      </c>
      <c r="E264">
        <v>56</v>
      </c>
      <c r="F264">
        <v>35</v>
      </c>
      <c r="G264">
        <v>15</v>
      </c>
      <c r="H264">
        <v>81</v>
      </c>
    </row>
    <row r="265" spans="1:10" x14ac:dyDescent="0.25">
      <c r="A265" s="49">
        <v>0.83333333333333337</v>
      </c>
      <c r="B265">
        <v>202</v>
      </c>
      <c r="C265">
        <v>108</v>
      </c>
      <c r="D265">
        <v>85</v>
      </c>
      <c r="E265">
        <v>56</v>
      </c>
      <c r="F265">
        <v>38</v>
      </c>
      <c r="G265">
        <v>15</v>
      </c>
      <c r="H265">
        <v>75</v>
      </c>
    </row>
    <row r="266" spans="1:10" x14ac:dyDescent="0.25">
      <c r="A266" s="49">
        <v>0.875</v>
      </c>
      <c r="B266">
        <v>214</v>
      </c>
      <c r="C266">
        <v>74</v>
      </c>
      <c r="D266">
        <v>98</v>
      </c>
      <c r="E266">
        <v>71</v>
      </c>
      <c r="F266">
        <v>53</v>
      </c>
      <c r="G266">
        <v>15</v>
      </c>
      <c r="H266">
        <v>56</v>
      </c>
    </row>
    <row r="267" spans="1:10" x14ac:dyDescent="0.25">
      <c r="A267" s="49">
        <v>0.91666666666666663</v>
      </c>
      <c r="B267">
        <v>226</v>
      </c>
      <c r="C267">
        <v>100</v>
      </c>
      <c r="D267">
        <v>86</v>
      </c>
      <c r="E267">
        <v>70</v>
      </c>
      <c r="F267">
        <v>46</v>
      </c>
      <c r="G267">
        <v>22</v>
      </c>
      <c r="H267">
        <v>69</v>
      </c>
    </row>
    <row r="268" spans="1:10" x14ac:dyDescent="0.25">
      <c r="A268" s="49">
        <v>0.95833333333333337</v>
      </c>
      <c r="B268">
        <v>204</v>
      </c>
      <c r="C268">
        <v>83</v>
      </c>
      <c r="D268">
        <v>79</v>
      </c>
      <c r="E268">
        <v>64</v>
      </c>
      <c r="F268">
        <v>43</v>
      </c>
      <c r="G268">
        <v>13</v>
      </c>
      <c r="H268">
        <v>78</v>
      </c>
    </row>
    <row r="269" spans="1:10" x14ac:dyDescent="0.25">
      <c r="A269" s="56" t="s">
        <v>77</v>
      </c>
      <c r="B269">
        <f t="shared" ref="B269:H269" si="9">AVERAGE(B245:B268)</f>
        <v>103.5</v>
      </c>
      <c r="C269">
        <f t="shared" si="9"/>
        <v>108.16666666666667</v>
      </c>
      <c r="D269">
        <f t="shared" si="9"/>
        <v>64</v>
      </c>
      <c r="E269">
        <f t="shared" si="9"/>
        <v>54.625</v>
      </c>
      <c r="F269">
        <f t="shared" si="9"/>
        <v>47.583333333333336</v>
      </c>
      <c r="G269">
        <f t="shared" si="9"/>
        <v>37.75</v>
      </c>
      <c r="H269">
        <f t="shared" si="9"/>
        <v>40.083333333333336</v>
      </c>
    </row>
    <row r="271" spans="1:10" x14ac:dyDescent="0.25">
      <c r="A271" t="s">
        <v>82</v>
      </c>
      <c r="I271" s="56" t="s">
        <v>77</v>
      </c>
      <c r="J271" s="25">
        <f>AVERAGE(B296:H296)</f>
        <v>61.369047619047635</v>
      </c>
    </row>
    <row r="272" spans="1:10" x14ac:dyDescent="0.25">
      <c r="A272" t="s">
        <v>109</v>
      </c>
      <c r="B272">
        <v>76</v>
      </c>
      <c r="C272">
        <v>99</v>
      </c>
      <c r="D272">
        <v>24</v>
      </c>
      <c r="E272">
        <v>26</v>
      </c>
      <c r="F272">
        <v>20</v>
      </c>
      <c r="G272">
        <v>39</v>
      </c>
      <c r="H272">
        <v>30</v>
      </c>
    </row>
    <row r="273" spans="1:8" x14ac:dyDescent="0.25">
      <c r="A273" s="49">
        <v>4.1666666666666664E-2</v>
      </c>
      <c r="B273">
        <v>88</v>
      </c>
      <c r="C273">
        <v>81</v>
      </c>
      <c r="D273">
        <v>24</v>
      </c>
      <c r="E273">
        <v>18</v>
      </c>
      <c r="F273">
        <v>15</v>
      </c>
      <c r="G273">
        <v>31</v>
      </c>
      <c r="H273">
        <v>26</v>
      </c>
    </row>
    <row r="274" spans="1:8" x14ac:dyDescent="0.25">
      <c r="A274" s="49">
        <v>8.3333333333333329E-2</v>
      </c>
      <c r="B274">
        <v>93</v>
      </c>
      <c r="C274">
        <v>84</v>
      </c>
      <c r="D274">
        <v>36</v>
      </c>
      <c r="E274">
        <v>26</v>
      </c>
      <c r="F274">
        <v>21</v>
      </c>
      <c r="G274">
        <v>38</v>
      </c>
      <c r="H274">
        <v>23</v>
      </c>
    </row>
    <row r="275" spans="1:8" x14ac:dyDescent="0.25">
      <c r="A275" s="49">
        <v>0.125</v>
      </c>
      <c r="B275">
        <v>69</v>
      </c>
      <c r="C275">
        <v>84</v>
      </c>
      <c r="D275">
        <v>45</v>
      </c>
      <c r="E275">
        <v>36</v>
      </c>
      <c r="F275">
        <v>25</v>
      </c>
      <c r="G275">
        <v>41</v>
      </c>
      <c r="H275">
        <v>23</v>
      </c>
    </row>
    <row r="276" spans="1:8" x14ac:dyDescent="0.25">
      <c r="A276" s="49">
        <v>0.16666666666666666</v>
      </c>
      <c r="B276">
        <v>40</v>
      </c>
      <c r="C276">
        <v>102</v>
      </c>
      <c r="D276">
        <v>51</v>
      </c>
      <c r="E276">
        <v>45</v>
      </c>
      <c r="F276">
        <v>31</v>
      </c>
      <c r="G276">
        <v>51</v>
      </c>
      <c r="H276">
        <v>24</v>
      </c>
    </row>
    <row r="277" spans="1:8" x14ac:dyDescent="0.25">
      <c r="A277" s="49">
        <v>0.20833333333333334</v>
      </c>
      <c r="B277">
        <v>29</v>
      </c>
      <c r="C277">
        <v>96</v>
      </c>
      <c r="D277">
        <v>63</v>
      </c>
      <c r="E277">
        <v>56</v>
      </c>
      <c r="F277">
        <v>33</v>
      </c>
      <c r="G277">
        <v>53</v>
      </c>
      <c r="H277">
        <v>31</v>
      </c>
    </row>
    <row r="278" spans="1:8" x14ac:dyDescent="0.25">
      <c r="A278" s="49">
        <v>0.25</v>
      </c>
      <c r="B278">
        <v>26</v>
      </c>
      <c r="C278">
        <v>109</v>
      </c>
      <c r="D278">
        <v>66</v>
      </c>
      <c r="E278">
        <v>64</v>
      </c>
      <c r="F278">
        <v>33</v>
      </c>
      <c r="G278">
        <v>55</v>
      </c>
      <c r="H278">
        <v>24</v>
      </c>
    </row>
    <row r="279" spans="1:8" x14ac:dyDescent="0.25">
      <c r="A279" s="49">
        <v>0.29166666666666669</v>
      </c>
      <c r="B279">
        <v>41</v>
      </c>
      <c r="C279">
        <v>120</v>
      </c>
      <c r="D279">
        <v>73</v>
      </c>
      <c r="E279">
        <v>75</v>
      </c>
      <c r="F279">
        <v>46</v>
      </c>
      <c r="G279">
        <v>65</v>
      </c>
      <c r="H279">
        <v>35</v>
      </c>
    </row>
    <row r="280" spans="1:8" x14ac:dyDescent="0.25">
      <c r="A280" s="49">
        <v>0.33333333333333331</v>
      </c>
      <c r="B280">
        <v>45</v>
      </c>
      <c r="C280">
        <v>122</v>
      </c>
      <c r="D280">
        <v>63</v>
      </c>
      <c r="E280">
        <v>80</v>
      </c>
      <c r="F280">
        <v>55</v>
      </c>
      <c r="G280">
        <v>50</v>
      </c>
      <c r="H280">
        <v>33</v>
      </c>
    </row>
    <row r="281" spans="1:8" x14ac:dyDescent="0.25">
      <c r="A281" s="49">
        <v>0.375</v>
      </c>
      <c r="B281">
        <v>60</v>
      </c>
      <c r="C281">
        <v>118</v>
      </c>
      <c r="D281">
        <v>52</v>
      </c>
      <c r="E281">
        <v>69</v>
      </c>
      <c r="F281">
        <v>43</v>
      </c>
      <c r="G281">
        <v>54</v>
      </c>
      <c r="H281">
        <v>46</v>
      </c>
    </row>
    <row r="282" spans="1:8" x14ac:dyDescent="0.25">
      <c r="A282" s="49">
        <v>0.41666666666666669</v>
      </c>
      <c r="B282">
        <v>73</v>
      </c>
      <c r="C282">
        <v>96</v>
      </c>
      <c r="D282">
        <v>59</v>
      </c>
      <c r="E282">
        <v>71</v>
      </c>
      <c r="F282">
        <v>54</v>
      </c>
      <c r="G282">
        <v>53</v>
      </c>
      <c r="H282">
        <v>49</v>
      </c>
    </row>
    <row r="283" spans="1:8" x14ac:dyDescent="0.25">
      <c r="A283" s="49">
        <v>0.45833333333333331</v>
      </c>
      <c r="B283">
        <v>75</v>
      </c>
      <c r="C283">
        <v>82</v>
      </c>
      <c r="D283">
        <v>60</v>
      </c>
      <c r="E283">
        <v>66</v>
      </c>
      <c r="F283">
        <v>54</v>
      </c>
      <c r="G283">
        <v>61</v>
      </c>
      <c r="H283">
        <v>51</v>
      </c>
    </row>
    <row r="284" spans="1:8" x14ac:dyDescent="0.25">
      <c r="A284" t="s">
        <v>78</v>
      </c>
      <c r="B284">
        <v>75</v>
      </c>
      <c r="C284">
        <v>99</v>
      </c>
      <c r="D284">
        <v>71</v>
      </c>
      <c r="E284">
        <v>68</v>
      </c>
      <c r="F284">
        <v>55</v>
      </c>
      <c r="G284">
        <v>74</v>
      </c>
      <c r="H284">
        <v>56</v>
      </c>
    </row>
    <row r="285" spans="1:8" x14ac:dyDescent="0.25">
      <c r="A285" s="49">
        <v>0.54166666666666663</v>
      </c>
      <c r="B285">
        <v>88</v>
      </c>
      <c r="C285">
        <v>95</v>
      </c>
      <c r="D285">
        <v>80</v>
      </c>
      <c r="E285">
        <v>75</v>
      </c>
      <c r="F285">
        <v>64</v>
      </c>
      <c r="G285">
        <v>84</v>
      </c>
      <c r="H285">
        <v>66</v>
      </c>
    </row>
    <row r="286" spans="1:8" x14ac:dyDescent="0.25">
      <c r="A286" s="49">
        <v>0.58333333333333337</v>
      </c>
      <c r="B286">
        <v>103</v>
      </c>
      <c r="C286">
        <v>98</v>
      </c>
      <c r="D286">
        <v>85</v>
      </c>
      <c r="E286">
        <v>75</v>
      </c>
      <c r="F286">
        <v>68</v>
      </c>
      <c r="G286">
        <v>84</v>
      </c>
      <c r="H286">
        <v>66</v>
      </c>
    </row>
    <row r="287" spans="1:8" x14ac:dyDescent="0.25">
      <c r="A287" s="49">
        <v>0.625</v>
      </c>
      <c r="B287">
        <v>143</v>
      </c>
      <c r="C287">
        <v>102</v>
      </c>
      <c r="D287">
        <v>87</v>
      </c>
      <c r="E287">
        <v>65</v>
      </c>
      <c r="F287">
        <v>78</v>
      </c>
      <c r="G287">
        <v>85</v>
      </c>
      <c r="H287">
        <v>86</v>
      </c>
    </row>
    <row r="288" spans="1:8" x14ac:dyDescent="0.25">
      <c r="A288" s="49">
        <v>0.66666666666666663</v>
      </c>
      <c r="B288">
        <v>150</v>
      </c>
      <c r="C288">
        <v>94</v>
      </c>
      <c r="D288">
        <v>98</v>
      </c>
      <c r="E288">
        <v>58</v>
      </c>
      <c r="F288">
        <v>54</v>
      </c>
      <c r="G288">
        <v>70</v>
      </c>
      <c r="H288">
        <v>74</v>
      </c>
    </row>
    <row r="289" spans="1:10" x14ac:dyDescent="0.25">
      <c r="A289" s="49">
        <v>0.70833333333333337</v>
      </c>
      <c r="B289">
        <v>170</v>
      </c>
      <c r="C289">
        <v>86</v>
      </c>
      <c r="D289">
        <v>74</v>
      </c>
      <c r="E289">
        <v>43</v>
      </c>
      <c r="F289">
        <v>48</v>
      </c>
      <c r="G289">
        <v>60</v>
      </c>
      <c r="H289">
        <v>73</v>
      </c>
    </row>
    <row r="290" spans="1:10" x14ac:dyDescent="0.25">
      <c r="A290" s="49">
        <v>0.75</v>
      </c>
      <c r="B290">
        <v>173</v>
      </c>
      <c r="C290">
        <v>60</v>
      </c>
      <c r="D290">
        <v>64</v>
      </c>
      <c r="E290">
        <v>35</v>
      </c>
      <c r="F290">
        <v>55</v>
      </c>
      <c r="G290">
        <v>43</v>
      </c>
      <c r="H290">
        <v>64</v>
      </c>
    </row>
    <row r="291" spans="1:10" x14ac:dyDescent="0.25">
      <c r="A291" s="49">
        <v>0.79166666666666663</v>
      </c>
      <c r="B291">
        <v>168</v>
      </c>
      <c r="C291">
        <v>40</v>
      </c>
      <c r="D291">
        <v>60</v>
      </c>
      <c r="E291">
        <v>23</v>
      </c>
      <c r="F291">
        <v>49</v>
      </c>
      <c r="G291">
        <v>36</v>
      </c>
      <c r="H291">
        <v>53</v>
      </c>
    </row>
    <row r="292" spans="1:10" x14ac:dyDescent="0.25">
      <c r="A292" s="49">
        <v>0.83333333333333337</v>
      </c>
      <c r="B292">
        <v>163</v>
      </c>
      <c r="C292">
        <v>32</v>
      </c>
      <c r="D292">
        <v>52</v>
      </c>
      <c r="E292">
        <v>25</v>
      </c>
      <c r="F292">
        <v>48</v>
      </c>
      <c r="G292">
        <v>39</v>
      </c>
      <c r="H292">
        <v>50</v>
      </c>
    </row>
    <row r="293" spans="1:10" x14ac:dyDescent="0.25">
      <c r="A293" s="49">
        <v>0.875</v>
      </c>
      <c r="B293">
        <v>124</v>
      </c>
      <c r="C293">
        <v>35</v>
      </c>
      <c r="D293">
        <v>34</v>
      </c>
      <c r="E293">
        <v>33</v>
      </c>
      <c r="F293">
        <v>39</v>
      </c>
      <c r="G293">
        <v>33</v>
      </c>
      <c r="H293">
        <v>51</v>
      </c>
    </row>
    <row r="294" spans="1:10" x14ac:dyDescent="0.25">
      <c r="A294" s="49">
        <v>0.91666666666666663</v>
      </c>
      <c r="B294">
        <v>89</v>
      </c>
      <c r="C294">
        <v>28</v>
      </c>
      <c r="D294">
        <v>21</v>
      </c>
      <c r="E294">
        <v>28</v>
      </c>
      <c r="F294">
        <v>41</v>
      </c>
      <c r="G294">
        <v>45</v>
      </c>
      <c r="H294">
        <v>49</v>
      </c>
    </row>
    <row r="295" spans="1:10" x14ac:dyDescent="0.25">
      <c r="A295" s="49">
        <v>0.95833333333333337</v>
      </c>
      <c r="B295">
        <v>99</v>
      </c>
      <c r="C295">
        <v>23</v>
      </c>
      <c r="D295">
        <v>25</v>
      </c>
      <c r="E295">
        <v>28</v>
      </c>
      <c r="F295">
        <v>43</v>
      </c>
      <c r="G295">
        <v>38</v>
      </c>
      <c r="H295">
        <v>73</v>
      </c>
    </row>
    <row r="296" spans="1:10" x14ac:dyDescent="0.25">
      <c r="A296" s="56" t="s">
        <v>77</v>
      </c>
      <c r="B296">
        <f t="shared" ref="B296:H296" si="10">AVERAGE(B272:B295)</f>
        <v>94.166666666666671</v>
      </c>
      <c r="C296">
        <f t="shared" si="10"/>
        <v>82.708333333333329</v>
      </c>
      <c r="D296">
        <f t="shared" si="10"/>
        <v>56.958333333333336</v>
      </c>
      <c r="E296">
        <f t="shared" si="10"/>
        <v>49.5</v>
      </c>
      <c r="F296">
        <f t="shared" si="10"/>
        <v>44.666666666666664</v>
      </c>
      <c r="G296">
        <f t="shared" si="10"/>
        <v>53.416666666666664</v>
      </c>
      <c r="H296">
        <f t="shared" si="10"/>
        <v>48.166666666666664</v>
      </c>
    </row>
    <row r="298" spans="1:10" x14ac:dyDescent="0.25">
      <c r="A298" t="s">
        <v>80</v>
      </c>
      <c r="I298" s="56" t="s">
        <v>77</v>
      </c>
      <c r="J298" s="25">
        <f>AVERAGE(B323:H323)</f>
        <v>83.458333333333329</v>
      </c>
    </row>
    <row r="299" spans="1:10" x14ac:dyDescent="0.25">
      <c r="A299" t="s">
        <v>109</v>
      </c>
      <c r="B299">
        <v>79</v>
      </c>
      <c r="C299">
        <v>63</v>
      </c>
      <c r="D299">
        <v>39</v>
      </c>
      <c r="E299">
        <v>39</v>
      </c>
      <c r="F299">
        <v>53</v>
      </c>
      <c r="G299">
        <v>51</v>
      </c>
      <c r="H299">
        <v>46</v>
      </c>
    </row>
    <row r="300" spans="1:10" x14ac:dyDescent="0.25">
      <c r="A300" s="49">
        <v>4.1666666666666664E-2</v>
      </c>
      <c r="B300">
        <v>71</v>
      </c>
      <c r="C300">
        <v>71</v>
      </c>
      <c r="D300">
        <v>46</v>
      </c>
      <c r="E300">
        <v>44</v>
      </c>
      <c r="F300">
        <v>51</v>
      </c>
      <c r="G300">
        <v>48</v>
      </c>
      <c r="H300">
        <v>46</v>
      </c>
    </row>
    <row r="301" spans="1:10" x14ac:dyDescent="0.25">
      <c r="A301" s="49">
        <v>8.3333333333333329E-2</v>
      </c>
      <c r="B301">
        <v>66</v>
      </c>
      <c r="C301">
        <v>79</v>
      </c>
      <c r="D301">
        <v>64</v>
      </c>
      <c r="E301">
        <v>57</v>
      </c>
      <c r="F301">
        <v>61</v>
      </c>
      <c r="G301">
        <v>46</v>
      </c>
      <c r="H301">
        <v>46</v>
      </c>
    </row>
    <row r="302" spans="1:10" x14ac:dyDescent="0.25">
      <c r="A302" s="49">
        <v>0.125</v>
      </c>
      <c r="B302">
        <v>59</v>
      </c>
      <c r="C302">
        <v>90</v>
      </c>
      <c r="D302">
        <v>78</v>
      </c>
      <c r="E302">
        <v>64</v>
      </c>
      <c r="F302">
        <v>69</v>
      </c>
      <c r="G302">
        <v>43</v>
      </c>
      <c r="H302">
        <v>50</v>
      </c>
    </row>
    <row r="303" spans="1:10" x14ac:dyDescent="0.25">
      <c r="A303" s="49">
        <v>0.16666666666666666</v>
      </c>
      <c r="B303">
        <v>44</v>
      </c>
      <c r="C303">
        <v>100</v>
      </c>
      <c r="D303">
        <v>90</v>
      </c>
      <c r="E303">
        <v>87</v>
      </c>
      <c r="F303">
        <v>85</v>
      </c>
      <c r="G303">
        <v>51</v>
      </c>
      <c r="H303">
        <v>53</v>
      </c>
    </row>
    <row r="304" spans="1:10" x14ac:dyDescent="0.25">
      <c r="A304" s="49">
        <v>0.20833333333333334</v>
      </c>
      <c r="B304">
        <v>50</v>
      </c>
      <c r="C304">
        <v>118</v>
      </c>
      <c r="D304">
        <v>101</v>
      </c>
      <c r="E304">
        <v>112</v>
      </c>
      <c r="F304">
        <v>93</v>
      </c>
      <c r="G304">
        <v>54</v>
      </c>
      <c r="H304">
        <v>56</v>
      </c>
    </row>
    <row r="305" spans="1:8" x14ac:dyDescent="0.25">
      <c r="A305" s="49">
        <v>0.25</v>
      </c>
      <c r="B305">
        <v>39</v>
      </c>
      <c r="C305">
        <v>135</v>
      </c>
      <c r="D305">
        <v>101</v>
      </c>
      <c r="E305">
        <v>123</v>
      </c>
      <c r="F305">
        <v>99</v>
      </c>
      <c r="G305">
        <v>58</v>
      </c>
      <c r="H305">
        <v>30</v>
      </c>
    </row>
    <row r="306" spans="1:8" x14ac:dyDescent="0.25">
      <c r="A306" s="49">
        <v>0.29166666666666669</v>
      </c>
      <c r="B306">
        <v>41</v>
      </c>
      <c r="C306">
        <v>145</v>
      </c>
      <c r="D306">
        <v>111</v>
      </c>
      <c r="E306">
        <v>122</v>
      </c>
      <c r="F306">
        <v>98</v>
      </c>
      <c r="G306">
        <v>70</v>
      </c>
      <c r="H306">
        <v>38</v>
      </c>
    </row>
    <row r="307" spans="1:8" x14ac:dyDescent="0.25">
      <c r="A307" s="49">
        <v>0.33333333333333331</v>
      </c>
      <c r="B307">
        <v>45</v>
      </c>
      <c r="C307">
        <v>135</v>
      </c>
      <c r="D307">
        <v>113</v>
      </c>
      <c r="E307">
        <v>124</v>
      </c>
      <c r="F307">
        <v>95</v>
      </c>
      <c r="G307">
        <v>74</v>
      </c>
      <c r="H307">
        <v>49</v>
      </c>
    </row>
    <row r="308" spans="1:8" x14ac:dyDescent="0.25">
      <c r="A308" s="49">
        <v>0.375</v>
      </c>
      <c r="B308">
        <v>69</v>
      </c>
      <c r="C308">
        <v>118</v>
      </c>
      <c r="D308">
        <v>108</v>
      </c>
      <c r="E308">
        <v>132</v>
      </c>
      <c r="F308">
        <v>90</v>
      </c>
      <c r="G308">
        <v>74</v>
      </c>
      <c r="H308">
        <v>55</v>
      </c>
    </row>
    <row r="309" spans="1:8" x14ac:dyDescent="0.25">
      <c r="A309" s="49">
        <v>0.41666666666666669</v>
      </c>
      <c r="B309">
        <v>83</v>
      </c>
      <c r="C309">
        <v>115</v>
      </c>
      <c r="D309">
        <v>103</v>
      </c>
      <c r="E309">
        <v>133</v>
      </c>
      <c r="F309">
        <v>93</v>
      </c>
      <c r="G309">
        <v>71</v>
      </c>
      <c r="H309">
        <v>69</v>
      </c>
    </row>
    <row r="310" spans="1:8" x14ac:dyDescent="0.25">
      <c r="A310" s="49">
        <v>0.45833333333333331</v>
      </c>
      <c r="B310">
        <v>90</v>
      </c>
      <c r="C310">
        <v>120</v>
      </c>
      <c r="D310">
        <v>106</v>
      </c>
      <c r="E310">
        <v>132</v>
      </c>
      <c r="F310">
        <v>98</v>
      </c>
      <c r="G310">
        <v>79</v>
      </c>
      <c r="H310">
        <v>86</v>
      </c>
    </row>
    <row r="311" spans="1:8" x14ac:dyDescent="0.25">
      <c r="A311" t="s">
        <v>78</v>
      </c>
      <c r="B311">
        <v>100</v>
      </c>
      <c r="C311">
        <v>116</v>
      </c>
      <c r="D311">
        <v>109</v>
      </c>
      <c r="E311">
        <v>142</v>
      </c>
      <c r="F311">
        <v>110</v>
      </c>
      <c r="G311">
        <v>74</v>
      </c>
      <c r="H311">
        <v>86</v>
      </c>
    </row>
    <row r="312" spans="1:8" x14ac:dyDescent="0.25">
      <c r="A312" s="49">
        <v>0.54166666666666663</v>
      </c>
      <c r="B312">
        <v>119</v>
      </c>
      <c r="C312">
        <v>123</v>
      </c>
      <c r="D312">
        <v>138</v>
      </c>
      <c r="E312">
        <v>152</v>
      </c>
      <c r="F312">
        <v>122</v>
      </c>
      <c r="G312">
        <v>67</v>
      </c>
      <c r="H312">
        <v>96</v>
      </c>
    </row>
    <row r="313" spans="1:8" x14ac:dyDescent="0.25">
      <c r="A313" s="49">
        <v>0.58333333333333337</v>
      </c>
      <c r="B313">
        <v>115</v>
      </c>
      <c r="C313">
        <v>125</v>
      </c>
      <c r="D313">
        <v>139</v>
      </c>
      <c r="E313">
        <v>156</v>
      </c>
      <c r="F313">
        <v>128</v>
      </c>
      <c r="G313">
        <v>62</v>
      </c>
      <c r="H313">
        <v>100</v>
      </c>
    </row>
    <row r="314" spans="1:8" x14ac:dyDescent="0.25">
      <c r="A314" s="49">
        <v>0.625</v>
      </c>
      <c r="B314">
        <v>128</v>
      </c>
      <c r="C314">
        <v>135</v>
      </c>
      <c r="D314">
        <v>163</v>
      </c>
      <c r="E314">
        <v>154</v>
      </c>
      <c r="F314">
        <v>144</v>
      </c>
      <c r="G314">
        <v>73</v>
      </c>
      <c r="H314">
        <v>109</v>
      </c>
    </row>
    <row r="315" spans="1:8" x14ac:dyDescent="0.25">
      <c r="A315" s="49">
        <v>0.66666666666666663</v>
      </c>
      <c r="B315">
        <v>140</v>
      </c>
      <c r="C315">
        <v>135</v>
      </c>
      <c r="D315">
        <v>153</v>
      </c>
      <c r="E315">
        <v>140</v>
      </c>
      <c r="F315">
        <v>134</v>
      </c>
      <c r="G315">
        <v>61</v>
      </c>
      <c r="H315">
        <v>101</v>
      </c>
    </row>
    <row r="316" spans="1:8" x14ac:dyDescent="0.25">
      <c r="A316" s="49">
        <v>0.70833333333333337</v>
      </c>
      <c r="B316">
        <v>135</v>
      </c>
      <c r="C316">
        <v>125</v>
      </c>
      <c r="D316">
        <v>145</v>
      </c>
      <c r="E316">
        <v>97</v>
      </c>
      <c r="F316">
        <v>108</v>
      </c>
      <c r="G316">
        <v>38</v>
      </c>
      <c r="H316">
        <v>125</v>
      </c>
    </row>
    <row r="317" spans="1:8" x14ac:dyDescent="0.25">
      <c r="A317" s="49">
        <v>0.75</v>
      </c>
      <c r="B317">
        <v>115</v>
      </c>
      <c r="C317">
        <v>120</v>
      </c>
      <c r="D317">
        <v>116</v>
      </c>
      <c r="E317">
        <v>76</v>
      </c>
      <c r="F317">
        <v>81</v>
      </c>
      <c r="G317">
        <v>23</v>
      </c>
      <c r="H317">
        <v>121</v>
      </c>
    </row>
    <row r="318" spans="1:8" x14ac:dyDescent="0.25">
      <c r="A318" s="49">
        <v>0.79166666666666663</v>
      </c>
      <c r="B318">
        <v>83</v>
      </c>
      <c r="C318">
        <v>83</v>
      </c>
      <c r="D318">
        <v>78</v>
      </c>
      <c r="E318">
        <v>55</v>
      </c>
      <c r="F318">
        <v>71</v>
      </c>
      <c r="G318">
        <v>22</v>
      </c>
      <c r="H318">
        <v>121</v>
      </c>
    </row>
    <row r="319" spans="1:8" x14ac:dyDescent="0.25">
      <c r="A319" s="49">
        <v>0.83333333333333337</v>
      </c>
      <c r="B319">
        <v>79</v>
      </c>
      <c r="C319">
        <v>64</v>
      </c>
      <c r="D319">
        <v>56</v>
      </c>
      <c r="E319">
        <v>45</v>
      </c>
      <c r="F319">
        <v>54</v>
      </c>
      <c r="G319">
        <v>22</v>
      </c>
      <c r="H319">
        <v>106</v>
      </c>
    </row>
    <row r="320" spans="1:8" x14ac:dyDescent="0.25">
      <c r="A320" s="49">
        <v>0.875</v>
      </c>
      <c r="B320">
        <v>53</v>
      </c>
      <c r="C320">
        <v>44</v>
      </c>
      <c r="D320">
        <v>49</v>
      </c>
      <c r="E320">
        <v>36</v>
      </c>
      <c r="F320">
        <v>39</v>
      </c>
      <c r="G320">
        <v>25</v>
      </c>
      <c r="H320">
        <v>75</v>
      </c>
    </row>
    <row r="321" spans="1:8" x14ac:dyDescent="0.25">
      <c r="A321" s="49">
        <v>0.91666666666666663</v>
      </c>
      <c r="B321">
        <v>49</v>
      </c>
      <c r="C321">
        <v>26</v>
      </c>
      <c r="D321">
        <v>34</v>
      </c>
      <c r="E321">
        <v>34</v>
      </c>
      <c r="F321">
        <v>39</v>
      </c>
      <c r="G321">
        <v>27</v>
      </c>
      <c r="H321">
        <v>71</v>
      </c>
    </row>
    <row r="322" spans="1:8" x14ac:dyDescent="0.25">
      <c r="A322" s="49">
        <v>0.95833333333333337</v>
      </c>
      <c r="B322">
        <v>59</v>
      </c>
      <c r="C322">
        <v>35</v>
      </c>
      <c r="D322">
        <v>48</v>
      </c>
      <c r="E322">
        <v>49</v>
      </c>
      <c r="F322">
        <v>45</v>
      </c>
      <c r="G322">
        <v>28</v>
      </c>
      <c r="H322">
        <v>61</v>
      </c>
    </row>
    <row r="323" spans="1:8" x14ac:dyDescent="0.25">
      <c r="A323" s="56" t="s">
        <v>77</v>
      </c>
      <c r="B323">
        <f t="shared" ref="B323:H323" si="11">AVERAGE(B299:B322)</f>
        <v>79.625</v>
      </c>
      <c r="C323">
        <f t="shared" si="11"/>
        <v>100.83333333333333</v>
      </c>
      <c r="D323">
        <f t="shared" si="11"/>
        <v>95.333333333333329</v>
      </c>
      <c r="E323">
        <f t="shared" si="11"/>
        <v>96.041666666666671</v>
      </c>
      <c r="F323">
        <f t="shared" si="11"/>
        <v>85.833333333333329</v>
      </c>
      <c r="G323">
        <f t="shared" si="11"/>
        <v>51.708333333333336</v>
      </c>
      <c r="H323">
        <f t="shared" si="11"/>
        <v>74.833333333333329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FC49-68C7-4CE2-8F9D-84E4A27FA2C8}">
  <sheetPr>
    <tabColor rgb="FF7030A0"/>
  </sheetPr>
  <dimension ref="A1:O229"/>
  <sheetViews>
    <sheetView topLeftCell="E6" zoomScale="85" zoomScaleNormal="85" workbookViewId="0">
      <selection activeCell="Q17" sqref="Q17"/>
    </sheetView>
  </sheetViews>
  <sheetFormatPr baseColWidth="10" defaultRowHeight="15" x14ac:dyDescent="0.25"/>
  <cols>
    <col min="3" max="3" width="21.28515625" customWidth="1"/>
    <col min="5" max="5" width="11.85546875" bestFit="1" customWidth="1"/>
    <col min="12" max="12" width="17" customWidth="1"/>
    <col min="13" max="13" width="11.42578125" style="62"/>
    <col min="14" max="14" width="33.5703125" customWidth="1"/>
    <col min="15" max="15" width="11.42578125" customWidth="1"/>
  </cols>
  <sheetData>
    <row r="1" spans="1:15" ht="18" x14ac:dyDescent="0.25">
      <c r="A1" t="s">
        <v>138</v>
      </c>
      <c r="C1" s="65"/>
    </row>
    <row r="2" spans="1:15" ht="15" customHeight="1" thickBot="1" x14ac:dyDescent="0.3">
      <c r="C2" s="66" t="s">
        <v>139</v>
      </c>
      <c r="D2" s="66" t="s">
        <v>140</v>
      </c>
      <c r="E2" s="66" t="s">
        <v>141</v>
      </c>
      <c r="F2" s="66" t="s">
        <v>142</v>
      </c>
      <c r="G2" s="66" t="s">
        <v>143</v>
      </c>
      <c r="H2" s="66" t="s">
        <v>144</v>
      </c>
      <c r="I2" s="66" t="s">
        <v>145</v>
      </c>
      <c r="J2" s="66" t="s">
        <v>146</v>
      </c>
      <c r="N2" s="232" t="s">
        <v>31</v>
      </c>
      <c r="O2" s="232"/>
    </row>
    <row r="3" spans="1:15" ht="18" customHeight="1" thickTop="1" thickBot="1" x14ac:dyDescent="0.3">
      <c r="A3" s="67"/>
      <c r="B3" s="67"/>
      <c r="C3" s="68" t="s">
        <v>109</v>
      </c>
      <c r="D3" s="68"/>
      <c r="E3" s="68"/>
      <c r="F3" s="68"/>
      <c r="G3" s="68"/>
      <c r="H3" s="68"/>
      <c r="I3" s="68"/>
      <c r="J3" s="68"/>
      <c r="N3" s="69" t="s">
        <v>147</v>
      </c>
      <c r="O3" s="70">
        <f>AVERAGE(M24,M45,M63,M81,M99,M117,M135,M153,M172,M191)</f>
        <v>49.569012605042012</v>
      </c>
    </row>
    <row r="4" spans="1:15" ht="18.75" customHeight="1" thickBot="1" x14ac:dyDescent="0.3">
      <c r="A4" s="67"/>
      <c r="B4" s="67"/>
      <c r="C4" s="71">
        <v>4.1666666666666664E-2</v>
      </c>
      <c r="D4" s="72"/>
      <c r="E4" s="72"/>
      <c r="F4" s="72"/>
      <c r="G4" s="72"/>
      <c r="H4" s="72"/>
      <c r="I4" s="72"/>
      <c r="J4" s="72"/>
      <c r="N4" s="69" t="s">
        <v>148</v>
      </c>
      <c r="O4" s="70">
        <f>AVERAGE(M210,M229)</f>
        <v>56.799107142857139</v>
      </c>
    </row>
    <row r="5" spans="1:15" ht="12" customHeight="1" thickBot="1" x14ac:dyDescent="0.3">
      <c r="A5" s="67"/>
      <c r="B5" s="67"/>
      <c r="C5" s="73">
        <v>8.3333333333333329E-2</v>
      </c>
      <c r="D5" s="68"/>
      <c r="E5" s="68"/>
      <c r="F5" s="68"/>
      <c r="G5" s="68"/>
      <c r="H5" s="68"/>
      <c r="I5" s="68"/>
      <c r="J5" s="68"/>
    </row>
    <row r="6" spans="1:15" ht="12" customHeight="1" thickBot="1" x14ac:dyDescent="0.3">
      <c r="A6" s="67"/>
      <c r="B6" s="67"/>
      <c r="C6" s="71">
        <v>0.125</v>
      </c>
      <c r="D6" s="72"/>
      <c r="E6" s="72"/>
      <c r="F6" s="72"/>
      <c r="G6" s="72"/>
      <c r="H6" s="72"/>
      <c r="I6" s="72"/>
      <c r="J6" s="72"/>
    </row>
    <row r="7" spans="1:15" ht="12" customHeight="1" thickBot="1" x14ac:dyDescent="0.3">
      <c r="A7" s="67"/>
      <c r="B7" s="67"/>
      <c r="C7" s="73">
        <v>0.16666666666666666</v>
      </c>
      <c r="D7" s="68"/>
      <c r="E7" s="68"/>
      <c r="F7" s="68"/>
      <c r="G7" s="68"/>
      <c r="H7" s="68"/>
      <c r="I7" s="68"/>
      <c r="J7" s="68"/>
    </row>
    <row r="8" spans="1:15" ht="12" customHeight="1" thickBot="1" x14ac:dyDescent="0.3">
      <c r="A8" s="67"/>
      <c r="B8" s="67"/>
      <c r="C8" s="71">
        <v>0.20833333333333334</v>
      </c>
      <c r="D8" s="72"/>
      <c r="E8" s="72"/>
      <c r="F8" s="72"/>
      <c r="G8" s="72"/>
      <c r="H8" s="72"/>
      <c r="I8" s="72"/>
      <c r="J8" s="72"/>
    </row>
    <row r="9" spans="1:15" ht="12" customHeight="1" thickBot="1" x14ac:dyDescent="0.3">
      <c r="A9" s="67"/>
      <c r="B9" s="67"/>
      <c r="C9" s="73">
        <v>0.25</v>
      </c>
      <c r="D9" s="68">
        <v>10</v>
      </c>
      <c r="E9" s="68">
        <v>15</v>
      </c>
      <c r="F9" s="68">
        <v>8</v>
      </c>
      <c r="G9" s="68">
        <v>14</v>
      </c>
      <c r="H9" s="68">
        <v>14</v>
      </c>
      <c r="I9" s="68">
        <v>10</v>
      </c>
      <c r="J9" s="68">
        <v>9</v>
      </c>
    </row>
    <row r="10" spans="1:15" ht="12" customHeight="1" thickBot="1" x14ac:dyDescent="0.3">
      <c r="A10" s="67"/>
      <c r="B10" s="67"/>
      <c r="C10" s="71">
        <v>0.29166666666666669</v>
      </c>
      <c r="D10" s="72">
        <v>15</v>
      </c>
      <c r="E10" s="72">
        <v>44</v>
      </c>
      <c r="F10" s="72">
        <v>34</v>
      </c>
      <c r="G10" s="72">
        <v>45</v>
      </c>
      <c r="H10" s="72">
        <v>45</v>
      </c>
      <c r="I10" s="72">
        <v>45</v>
      </c>
      <c r="J10" s="72">
        <v>17</v>
      </c>
    </row>
    <row r="11" spans="1:15" ht="12" customHeight="1" thickBot="1" x14ac:dyDescent="0.3">
      <c r="A11" s="67"/>
      <c r="B11" s="67"/>
      <c r="C11" s="73">
        <v>0.33333333333333331</v>
      </c>
      <c r="D11" s="68">
        <v>22</v>
      </c>
      <c r="E11" s="68">
        <v>74</v>
      </c>
      <c r="F11" s="68">
        <v>83</v>
      </c>
      <c r="G11" s="68">
        <v>86</v>
      </c>
      <c r="H11" s="68">
        <v>65</v>
      </c>
      <c r="I11" s="68">
        <v>75</v>
      </c>
      <c r="J11" s="68">
        <v>16</v>
      </c>
    </row>
    <row r="12" spans="1:15" ht="12" customHeight="1" thickBot="1" x14ac:dyDescent="0.3">
      <c r="A12" s="67"/>
      <c r="B12" s="67"/>
      <c r="C12" s="71">
        <v>0.375</v>
      </c>
      <c r="D12" s="72">
        <v>31</v>
      </c>
      <c r="E12" s="72">
        <v>83</v>
      </c>
      <c r="F12" s="72">
        <v>90</v>
      </c>
      <c r="G12" s="72">
        <v>74</v>
      </c>
      <c r="H12" s="72">
        <v>71</v>
      </c>
      <c r="I12" s="72">
        <v>85</v>
      </c>
      <c r="J12" s="72">
        <v>31</v>
      </c>
    </row>
    <row r="13" spans="1:15" ht="12" customHeight="1" thickBot="1" x14ac:dyDescent="0.3">
      <c r="A13" s="67"/>
      <c r="B13" s="67"/>
      <c r="C13" s="73">
        <v>0.41666666666666669</v>
      </c>
      <c r="D13" s="68">
        <v>43</v>
      </c>
      <c r="E13" s="68">
        <v>87</v>
      </c>
      <c r="F13" s="68">
        <v>98</v>
      </c>
      <c r="G13" s="68">
        <v>81</v>
      </c>
      <c r="H13" s="68">
        <v>73</v>
      </c>
      <c r="I13" s="68">
        <v>78</v>
      </c>
      <c r="J13" s="68">
        <v>48</v>
      </c>
    </row>
    <row r="14" spans="1:15" ht="12" customHeight="1" thickBot="1" x14ac:dyDescent="0.3">
      <c r="A14" s="67"/>
      <c r="B14" s="67"/>
      <c r="C14" s="71">
        <v>0.45833333333333331</v>
      </c>
      <c r="D14" s="72">
        <v>47</v>
      </c>
      <c r="E14" s="72">
        <v>93</v>
      </c>
      <c r="F14" s="72">
        <v>104</v>
      </c>
      <c r="G14" s="72">
        <v>66</v>
      </c>
      <c r="H14" s="72">
        <v>66</v>
      </c>
      <c r="I14" s="72">
        <v>78</v>
      </c>
      <c r="J14" s="72">
        <v>58</v>
      </c>
    </row>
    <row r="15" spans="1:15" ht="12" customHeight="1" thickBot="1" x14ac:dyDescent="0.3">
      <c r="A15" s="67"/>
      <c r="B15" s="67"/>
      <c r="C15" s="68" t="s">
        <v>78</v>
      </c>
      <c r="D15" s="68">
        <v>55</v>
      </c>
      <c r="E15" s="68">
        <v>93</v>
      </c>
      <c r="F15" s="68">
        <v>108</v>
      </c>
      <c r="G15" s="68">
        <v>58</v>
      </c>
      <c r="H15" s="68">
        <v>64</v>
      </c>
      <c r="I15" s="68">
        <v>93</v>
      </c>
      <c r="J15" s="68">
        <v>49</v>
      </c>
    </row>
    <row r="16" spans="1:15" ht="12" customHeight="1" thickBot="1" x14ac:dyDescent="0.3">
      <c r="A16" s="67"/>
      <c r="B16" s="67"/>
      <c r="C16" s="71">
        <v>0.54166666666666663</v>
      </c>
      <c r="D16" s="72">
        <v>74</v>
      </c>
      <c r="E16" s="72">
        <v>84</v>
      </c>
      <c r="F16" s="72">
        <v>103</v>
      </c>
      <c r="G16" s="72">
        <v>54</v>
      </c>
      <c r="H16" s="72">
        <v>68</v>
      </c>
      <c r="I16" s="72">
        <v>83</v>
      </c>
      <c r="J16" s="72">
        <v>48</v>
      </c>
    </row>
    <row r="17" spans="1:13" ht="12" customHeight="1" thickBot="1" x14ac:dyDescent="0.3">
      <c r="A17" s="67"/>
      <c r="B17" s="67"/>
      <c r="C17" s="73">
        <v>0.58333333333333337</v>
      </c>
      <c r="D17" s="68">
        <v>74</v>
      </c>
      <c r="E17" s="68">
        <v>96</v>
      </c>
      <c r="F17" s="68">
        <v>108</v>
      </c>
      <c r="G17" s="68">
        <v>50</v>
      </c>
      <c r="H17" s="68">
        <v>69</v>
      </c>
      <c r="I17" s="68">
        <v>83</v>
      </c>
      <c r="J17" s="68">
        <v>45</v>
      </c>
    </row>
    <row r="18" spans="1:13" ht="12" customHeight="1" thickBot="1" x14ac:dyDescent="0.3">
      <c r="A18" s="67"/>
      <c r="B18" s="67"/>
      <c r="C18" s="71">
        <v>0.625</v>
      </c>
      <c r="D18" s="72">
        <v>76</v>
      </c>
      <c r="E18" s="72">
        <v>98</v>
      </c>
      <c r="F18" s="72">
        <v>84</v>
      </c>
      <c r="G18" s="72">
        <v>36</v>
      </c>
      <c r="H18" s="72">
        <v>69</v>
      </c>
      <c r="I18" s="72">
        <v>83</v>
      </c>
      <c r="J18" s="72">
        <v>39</v>
      </c>
    </row>
    <row r="19" spans="1:13" ht="12" customHeight="1" thickBot="1" x14ac:dyDescent="0.3">
      <c r="A19" s="67"/>
      <c r="B19" s="67"/>
      <c r="C19" s="73">
        <v>0.66666666666666663</v>
      </c>
      <c r="D19" s="68">
        <v>69</v>
      </c>
      <c r="E19" s="68">
        <v>70</v>
      </c>
      <c r="F19" s="68">
        <v>58</v>
      </c>
      <c r="G19" s="68">
        <v>23</v>
      </c>
      <c r="H19" s="68">
        <v>46</v>
      </c>
      <c r="I19" s="68">
        <v>73</v>
      </c>
      <c r="J19" s="68">
        <v>47</v>
      </c>
    </row>
    <row r="20" spans="1:13" ht="12" customHeight="1" thickBot="1" x14ac:dyDescent="0.3">
      <c r="A20" s="67"/>
      <c r="B20" s="67"/>
      <c r="C20" s="71">
        <v>0.70833333333333337</v>
      </c>
      <c r="D20" s="72">
        <v>40</v>
      </c>
      <c r="E20" s="72">
        <v>45</v>
      </c>
      <c r="F20" s="72">
        <v>35</v>
      </c>
      <c r="G20" s="72">
        <v>8</v>
      </c>
      <c r="H20" s="72">
        <v>8</v>
      </c>
      <c r="I20" s="72">
        <v>44</v>
      </c>
      <c r="J20" s="72">
        <v>49</v>
      </c>
    </row>
    <row r="21" spans="1:13" ht="12" customHeight="1" thickBot="1" x14ac:dyDescent="0.3">
      <c r="A21" s="67"/>
      <c r="B21" s="67"/>
      <c r="C21" s="73">
        <v>0.75</v>
      </c>
      <c r="D21" s="68">
        <v>31</v>
      </c>
      <c r="E21" s="68">
        <v>31</v>
      </c>
      <c r="F21" s="68">
        <v>36</v>
      </c>
      <c r="G21" s="68">
        <v>6</v>
      </c>
      <c r="H21" s="68">
        <v>6</v>
      </c>
      <c r="I21" s="68">
        <v>18</v>
      </c>
      <c r="J21" s="68">
        <v>49</v>
      </c>
    </row>
    <row r="22" spans="1:13" ht="12" customHeight="1" thickBot="1" x14ac:dyDescent="0.3">
      <c r="A22" s="67"/>
      <c r="B22" s="67"/>
      <c r="C22" s="71">
        <v>0.79166666666666663</v>
      </c>
      <c r="D22" s="72">
        <v>28</v>
      </c>
      <c r="E22" s="72">
        <v>20</v>
      </c>
      <c r="F22" s="72">
        <v>23</v>
      </c>
      <c r="G22" s="72">
        <v>9</v>
      </c>
      <c r="H22" s="72">
        <v>6</v>
      </c>
      <c r="I22" s="72">
        <v>15</v>
      </c>
      <c r="J22" s="72">
        <v>30</v>
      </c>
    </row>
    <row r="23" spans="1:13" ht="12" customHeight="1" thickBot="1" x14ac:dyDescent="0.3">
      <c r="A23" s="67"/>
      <c r="B23" s="67"/>
      <c r="C23" s="73">
        <v>0.83333333333333337</v>
      </c>
      <c r="D23" s="68">
        <v>31</v>
      </c>
      <c r="E23" s="68">
        <v>28</v>
      </c>
      <c r="F23" s="68">
        <v>14</v>
      </c>
      <c r="G23" s="68">
        <v>5</v>
      </c>
      <c r="H23" s="68">
        <v>6</v>
      </c>
      <c r="I23" s="68">
        <v>13</v>
      </c>
      <c r="J23" s="68">
        <v>24</v>
      </c>
    </row>
    <row r="24" spans="1:13" ht="12" customHeight="1" thickBot="1" x14ac:dyDescent="0.3">
      <c r="A24" s="67"/>
      <c r="B24" s="67"/>
      <c r="C24" s="71">
        <v>0.875</v>
      </c>
      <c r="D24" s="72">
        <v>28</v>
      </c>
      <c r="E24" s="72">
        <v>23</v>
      </c>
      <c r="F24" s="72">
        <v>5</v>
      </c>
      <c r="G24" s="72">
        <v>5</v>
      </c>
      <c r="H24" s="72">
        <v>6</v>
      </c>
      <c r="I24" s="72">
        <v>10</v>
      </c>
      <c r="J24" s="72">
        <v>22</v>
      </c>
      <c r="L24" t="s">
        <v>149</v>
      </c>
      <c r="M24" s="44">
        <f>AVERAGE(D27:J27)</f>
        <v>48.375</v>
      </c>
    </row>
    <row r="25" spans="1:13" ht="12" customHeight="1" thickBot="1" x14ac:dyDescent="0.3">
      <c r="A25" s="67"/>
      <c r="B25" s="67"/>
      <c r="C25" s="73">
        <v>0.91666666666666663</v>
      </c>
      <c r="D25" s="68"/>
      <c r="E25" s="68"/>
      <c r="F25" s="68"/>
      <c r="G25" s="68"/>
      <c r="H25" s="68"/>
      <c r="I25" s="68"/>
      <c r="J25" s="68"/>
    </row>
    <row r="26" spans="1:13" ht="12" customHeight="1" x14ac:dyDescent="0.25">
      <c r="A26" s="67"/>
      <c r="B26" s="67"/>
      <c r="C26" s="71">
        <v>0.95833333333333337</v>
      </c>
      <c r="D26" s="72"/>
      <c r="E26" s="72"/>
      <c r="F26" s="72"/>
      <c r="G26" s="72"/>
      <c r="H26" s="72"/>
      <c r="I26" s="72"/>
      <c r="J26" s="72"/>
    </row>
    <row r="27" spans="1:13" x14ac:dyDescent="0.25">
      <c r="A27" s="231" t="s">
        <v>150</v>
      </c>
      <c r="B27" s="231"/>
      <c r="C27" s="64" t="s">
        <v>151</v>
      </c>
      <c r="D27" s="74">
        <f>AVERAGE(D9:D26)</f>
        <v>42.125</v>
      </c>
      <c r="E27" s="74">
        <f t="shared" ref="E27:J27" si="0">AVERAGE(E9:E26)</f>
        <v>61.5</v>
      </c>
      <c r="F27" s="74">
        <f t="shared" si="0"/>
        <v>61.9375</v>
      </c>
      <c r="G27" s="74">
        <f t="shared" si="0"/>
        <v>38.75</v>
      </c>
      <c r="H27" s="74">
        <f t="shared" si="0"/>
        <v>42.625</v>
      </c>
      <c r="I27" s="74">
        <f t="shared" si="0"/>
        <v>55.375</v>
      </c>
      <c r="J27" s="74">
        <f t="shared" si="0"/>
        <v>36.3125</v>
      </c>
    </row>
    <row r="28" spans="1:13" ht="15.75" thickBot="1" x14ac:dyDescent="0.3"/>
    <row r="29" spans="1:13" ht="12" customHeight="1" thickBot="1" x14ac:dyDescent="0.3">
      <c r="C29" s="73">
        <v>0.25</v>
      </c>
      <c r="D29" s="68">
        <v>9</v>
      </c>
      <c r="E29" s="68">
        <v>13</v>
      </c>
      <c r="F29" s="68">
        <v>11</v>
      </c>
      <c r="G29" s="68">
        <v>8</v>
      </c>
      <c r="H29" s="68">
        <v>5</v>
      </c>
      <c r="I29" s="68">
        <v>8</v>
      </c>
      <c r="J29" s="68">
        <v>5</v>
      </c>
    </row>
    <row r="30" spans="1:13" ht="12" customHeight="1" thickBot="1" x14ac:dyDescent="0.3">
      <c r="C30" s="71">
        <v>0.29166666666666669</v>
      </c>
      <c r="D30" s="72">
        <v>28</v>
      </c>
      <c r="E30" s="72">
        <v>35</v>
      </c>
      <c r="F30" s="72">
        <v>41</v>
      </c>
      <c r="G30" s="72">
        <v>46</v>
      </c>
      <c r="H30" s="72">
        <v>45</v>
      </c>
      <c r="I30" s="72">
        <v>50</v>
      </c>
      <c r="J30" s="72">
        <v>19</v>
      </c>
    </row>
    <row r="31" spans="1:13" ht="12" customHeight="1" thickBot="1" x14ac:dyDescent="0.3">
      <c r="C31" s="73">
        <v>0.33333333333333331</v>
      </c>
      <c r="D31" s="68">
        <v>16</v>
      </c>
      <c r="E31" s="68">
        <v>83</v>
      </c>
      <c r="F31" s="68">
        <v>80</v>
      </c>
      <c r="G31" s="68">
        <v>89</v>
      </c>
      <c r="H31" s="68">
        <v>74</v>
      </c>
      <c r="I31" s="68">
        <v>71</v>
      </c>
      <c r="J31" s="68">
        <v>21</v>
      </c>
    </row>
    <row r="32" spans="1:13" ht="12" customHeight="1" thickBot="1" x14ac:dyDescent="0.3">
      <c r="C32" s="71">
        <v>0.375</v>
      </c>
      <c r="D32" s="72">
        <v>26</v>
      </c>
      <c r="E32" s="72">
        <v>72</v>
      </c>
      <c r="F32" s="72">
        <v>96</v>
      </c>
      <c r="G32" s="72">
        <v>88</v>
      </c>
      <c r="H32" s="72">
        <v>83</v>
      </c>
      <c r="I32" s="72">
        <v>55</v>
      </c>
      <c r="J32" s="72">
        <v>48</v>
      </c>
    </row>
    <row r="33" spans="1:13" ht="12" customHeight="1" thickBot="1" x14ac:dyDescent="0.3">
      <c r="C33" s="73">
        <v>0.41666666666666669</v>
      </c>
      <c r="D33" s="68">
        <v>54</v>
      </c>
      <c r="E33" s="68">
        <v>71</v>
      </c>
      <c r="F33" s="68">
        <v>98</v>
      </c>
      <c r="G33" s="68">
        <v>81</v>
      </c>
      <c r="H33" s="68">
        <v>83</v>
      </c>
      <c r="I33" s="68">
        <v>49</v>
      </c>
      <c r="J33" s="68">
        <v>60</v>
      </c>
    </row>
    <row r="34" spans="1:13" ht="12" customHeight="1" thickBot="1" x14ac:dyDescent="0.3">
      <c r="C34" s="71">
        <v>0.45833333333333331</v>
      </c>
      <c r="D34" s="72">
        <v>66</v>
      </c>
      <c r="E34" s="72">
        <v>79</v>
      </c>
      <c r="F34" s="72">
        <v>98</v>
      </c>
      <c r="G34" s="72">
        <v>88</v>
      </c>
      <c r="H34" s="72">
        <v>71</v>
      </c>
      <c r="I34" s="72">
        <v>69</v>
      </c>
      <c r="J34" s="72">
        <v>68</v>
      </c>
    </row>
    <row r="35" spans="1:13" ht="12" customHeight="1" thickBot="1" x14ac:dyDescent="0.3">
      <c r="C35" s="68" t="s">
        <v>78</v>
      </c>
      <c r="D35" s="68">
        <v>60</v>
      </c>
      <c r="E35" s="68">
        <v>85</v>
      </c>
      <c r="F35" s="68">
        <v>96</v>
      </c>
      <c r="G35" s="68">
        <v>65</v>
      </c>
      <c r="H35" s="68">
        <v>68</v>
      </c>
      <c r="I35" s="68">
        <v>61</v>
      </c>
      <c r="J35" s="68">
        <v>49</v>
      </c>
    </row>
    <row r="36" spans="1:13" ht="12" customHeight="1" thickBot="1" x14ac:dyDescent="0.3">
      <c r="C36" s="71">
        <v>0.54166666666666663</v>
      </c>
      <c r="D36" s="72">
        <v>83</v>
      </c>
      <c r="E36" s="72">
        <v>86</v>
      </c>
      <c r="F36" s="72">
        <v>98</v>
      </c>
      <c r="G36" s="72">
        <v>74</v>
      </c>
      <c r="H36" s="72">
        <v>228</v>
      </c>
      <c r="I36" s="72">
        <v>68</v>
      </c>
      <c r="J36" s="72">
        <v>60</v>
      </c>
    </row>
    <row r="37" spans="1:13" ht="12" customHeight="1" thickBot="1" x14ac:dyDescent="0.3">
      <c r="C37" s="73">
        <v>0.58333333333333337</v>
      </c>
      <c r="D37" s="68">
        <v>90</v>
      </c>
      <c r="E37" s="68">
        <v>88</v>
      </c>
      <c r="F37" s="68">
        <v>98</v>
      </c>
      <c r="G37" s="68">
        <v>71</v>
      </c>
      <c r="H37" s="68">
        <v>66</v>
      </c>
      <c r="I37" s="68">
        <v>68</v>
      </c>
      <c r="J37" s="68">
        <v>60</v>
      </c>
    </row>
    <row r="38" spans="1:13" ht="12" customHeight="1" thickBot="1" x14ac:dyDescent="0.3">
      <c r="C38" s="71">
        <v>0.625</v>
      </c>
      <c r="D38" s="72">
        <v>86</v>
      </c>
      <c r="E38" s="72">
        <v>96</v>
      </c>
      <c r="F38" s="72">
        <v>61</v>
      </c>
      <c r="G38" s="72">
        <v>14</v>
      </c>
      <c r="H38" s="72">
        <v>60</v>
      </c>
      <c r="I38" s="72">
        <v>60</v>
      </c>
      <c r="J38" s="72">
        <v>58</v>
      </c>
    </row>
    <row r="39" spans="1:13" ht="12" customHeight="1" thickBot="1" x14ac:dyDescent="0.3">
      <c r="C39" s="73">
        <v>0.66666666666666663</v>
      </c>
      <c r="D39" s="68">
        <v>86</v>
      </c>
      <c r="E39" s="68">
        <v>65</v>
      </c>
      <c r="F39" s="68">
        <v>63</v>
      </c>
      <c r="G39" s="68">
        <v>23</v>
      </c>
      <c r="H39" s="68">
        <v>56</v>
      </c>
      <c r="I39" s="68">
        <v>53</v>
      </c>
      <c r="J39" s="68">
        <v>73</v>
      </c>
    </row>
    <row r="40" spans="1:13" ht="12" customHeight="1" thickBot="1" x14ac:dyDescent="0.3">
      <c r="C40" s="71">
        <v>0.70833333333333337</v>
      </c>
      <c r="D40" s="72">
        <v>78</v>
      </c>
      <c r="E40" s="72">
        <v>76</v>
      </c>
      <c r="F40" s="72">
        <v>58</v>
      </c>
      <c r="G40" s="72">
        <v>23</v>
      </c>
      <c r="H40" s="72">
        <v>39</v>
      </c>
      <c r="I40" s="72">
        <v>50</v>
      </c>
      <c r="J40" s="72">
        <v>74</v>
      </c>
    </row>
    <row r="41" spans="1:13" ht="12" customHeight="1" thickBot="1" x14ac:dyDescent="0.3">
      <c r="C41" s="73">
        <v>0.75</v>
      </c>
      <c r="D41" s="68">
        <v>86</v>
      </c>
      <c r="E41" s="68">
        <v>56</v>
      </c>
      <c r="F41" s="68">
        <v>34</v>
      </c>
      <c r="G41" s="68">
        <v>14</v>
      </c>
      <c r="H41" s="68">
        <v>38</v>
      </c>
      <c r="I41" s="68">
        <v>49</v>
      </c>
      <c r="J41" s="68">
        <v>75</v>
      </c>
    </row>
    <row r="42" spans="1:13" ht="12" customHeight="1" thickBot="1" x14ac:dyDescent="0.3">
      <c r="C42" s="71">
        <v>0.79166666666666663</v>
      </c>
      <c r="D42" s="72">
        <v>93</v>
      </c>
      <c r="E42" s="72">
        <v>59</v>
      </c>
      <c r="F42" s="72">
        <v>19</v>
      </c>
      <c r="G42" s="72">
        <v>10</v>
      </c>
      <c r="H42" s="72">
        <v>31</v>
      </c>
      <c r="I42" s="72">
        <v>45</v>
      </c>
      <c r="J42" s="72">
        <v>90</v>
      </c>
    </row>
    <row r="43" spans="1:13" ht="12" customHeight="1" thickBot="1" x14ac:dyDescent="0.3">
      <c r="C43" s="73">
        <v>0.83333333333333337</v>
      </c>
      <c r="D43" s="68">
        <v>73</v>
      </c>
      <c r="E43" s="68">
        <v>45</v>
      </c>
      <c r="F43" s="68">
        <v>10</v>
      </c>
      <c r="G43" s="68">
        <v>11</v>
      </c>
      <c r="H43" s="68">
        <v>33</v>
      </c>
      <c r="I43" s="68">
        <v>41</v>
      </c>
      <c r="J43" s="68">
        <v>64</v>
      </c>
    </row>
    <row r="44" spans="1:13" ht="12" customHeight="1" x14ac:dyDescent="0.25">
      <c r="C44" s="71">
        <v>0.875</v>
      </c>
      <c r="D44" s="72">
        <v>65</v>
      </c>
      <c r="E44" s="72">
        <v>36</v>
      </c>
      <c r="F44" s="72">
        <v>14</v>
      </c>
      <c r="G44" s="72">
        <v>16</v>
      </c>
      <c r="H44" s="72">
        <v>25</v>
      </c>
      <c r="I44" s="72">
        <v>36</v>
      </c>
      <c r="J44" s="72">
        <v>64</v>
      </c>
    </row>
    <row r="45" spans="1:13" x14ac:dyDescent="0.25">
      <c r="A45" s="231" t="s">
        <v>152</v>
      </c>
      <c r="B45" s="231"/>
      <c r="C45" s="64" t="s">
        <v>151</v>
      </c>
      <c r="D45" s="75">
        <f>AVERAGE(D29:D44)</f>
        <v>62.4375</v>
      </c>
      <c r="E45" s="75">
        <f t="shared" ref="E45:J45" si="1">AVERAGE(E29:E44)</f>
        <v>65.3125</v>
      </c>
      <c r="F45" s="75">
        <f t="shared" si="1"/>
        <v>60.9375</v>
      </c>
      <c r="G45" s="75">
        <f t="shared" si="1"/>
        <v>45.0625</v>
      </c>
      <c r="H45" s="75">
        <f t="shared" si="1"/>
        <v>62.8125</v>
      </c>
      <c r="I45" s="75">
        <f t="shared" si="1"/>
        <v>52.0625</v>
      </c>
      <c r="J45" s="75">
        <f t="shared" si="1"/>
        <v>55.5</v>
      </c>
      <c r="L45" t="s">
        <v>153</v>
      </c>
      <c r="M45" s="44">
        <f>AVERAGE(D45:J45)</f>
        <v>57.732142857142854</v>
      </c>
    </row>
    <row r="46" spans="1:13" ht="15.75" thickBot="1" x14ac:dyDescent="0.3"/>
    <row r="47" spans="1:13" ht="12" customHeight="1" thickBot="1" x14ac:dyDescent="0.3">
      <c r="C47" s="73">
        <v>0.25</v>
      </c>
      <c r="D47" s="68">
        <v>15</v>
      </c>
      <c r="E47" s="68">
        <v>21</v>
      </c>
      <c r="F47" s="68">
        <v>11</v>
      </c>
      <c r="G47" s="68">
        <v>11</v>
      </c>
      <c r="H47" s="68">
        <v>8</v>
      </c>
      <c r="I47" s="68">
        <v>9</v>
      </c>
      <c r="J47" s="68">
        <v>6</v>
      </c>
    </row>
    <row r="48" spans="1:13" ht="12" customHeight="1" thickBot="1" x14ac:dyDescent="0.3">
      <c r="C48" s="71">
        <v>0.29166666666666669</v>
      </c>
      <c r="D48" s="72">
        <v>54</v>
      </c>
      <c r="E48" s="72">
        <v>44</v>
      </c>
      <c r="F48" s="72">
        <v>42</v>
      </c>
      <c r="G48" s="72">
        <v>44</v>
      </c>
      <c r="H48" s="72">
        <v>47</v>
      </c>
      <c r="I48" s="72">
        <v>41</v>
      </c>
      <c r="J48" s="72">
        <v>15</v>
      </c>
    </row>
    <row r="49" spans="1:13" ht="12" customHeight="1" thickBot="1" x14ac:dyDescent="0.3">
      <c r="C49" s="73">
        <v>0.33333333333333331</v>
      </c>
      <c r="D49" s="68">
        <v>59</v>
      </c>
      <c r="E49" s="68">
        <v>90</v>
      </c>
      <c r="F49" s="68">
        <v>90</v>
      </c>
      <c r="G49" s="68">
        <v>70</v>
      </c>
      <c r="H49" s="68">
        <v>88</v>
      </c>
      <c r="I49" s="68">
        <v>67</v>
      </c>
      <c r="J49" s="68">
        <v>19</v>
      </c>
    </row>
    <row r="50" spans="1:13" ht="12" customHeight="1" thickBot="1" x14ac:dyDescent="0.3">
      <c r="C50" s="71">
        <v>0.375</v>
      </c>
      <c r="D50" s="72">
        <v>61</v>
      </c>
      <c r="E50" s="72">
        <v>85</v>
      </c>
      <c r="F50" s="72">
        <v>70</v>
      </c>
      <c r="G50" s="72">
        <v>74</v>
      </c>
      <c r="H50" s="72">
        <v>84</v>
      </c>
      <c r="I50" s="72">
        <v>64</v>
      </c>
      <c r="J50" s="72">
        <v>33</v>
      </c>
    </row>
    <row r="51" spans="1:13" ht="12" customHeight="1" thickBot="1" x14ac:dyDescent="0.3">
      <c r="C51" s="73">
        <v>0.41666666666666669</v>
      </c>
      <c r="D51" s="68">
        <v>65</v>
      </c>
      <c r="E51" s="68">
        <v>100</v>
      </c>
      <c r="F51" s="68">
        <v>55</v>
      </c>
      <c r="G51" s="68">
        <v>58</v>
      </c>
      <c r="H51" s="68">
        <v>88</v>
      </c>
      <c r="I51" s="68">
        <v>80</v>
      </c>
      <c r="J51" s="68">
        <v>48</v>
      </c>
    </row>
    <row r="52" spans="1:13" ht="12" customHeight="1" thickBot="1" x14ac:dyDescent="0.3">
      <c r="C52" s="71">
        <v>0.45833333333333331</v>
      </c>
      <c r="D52" s="72">
        <v>75</v>
      </c>
      <c r="E52" s="72">
        <v>98</v>
      </c>
      <c r="F52" s="72">
        <v>71</v>
      </c>
      <c r="G52" s="72">
        <v>66</v>
      </c>
      <c r="H52" s="72">
        <v>81</v>
      </c>
      <c r="I52" s="72">
        <v>94</v>
      </c>
      <c r="J52" s="72">
        <v>63</v>
      </c>
    </row>
    <row r="53" spans="1:13" ht="12" customHeight="1" thickBot="1" x14ac:dyDescent="0.3">
      <c r="C53" s="68" t="s">
        <v>78</v>
      </c>
      <c r="D53" s="68">
        <v>94</v>
      </c>
      <c r="E53" s="68">
        <v>100</v>
      </c>
      <c r="F53" s="68">
        <v>69</v>
      </c>
      <c r="G53" s="68">
        <v>61</v>
      </c>
      <c r="H53" s="68">
        <v>62</v>
      </c>
      <c r="I53" s="68">
        <v>86</v>
      </c>
      <c r="J53" s="68">
        <v>79</v>
      </c>
    </row>
    <row r="54" spans="1:13" ht="12" customHeight="1" thickBot="1" x14ac:dyDescent="0.3">
      <c r="C54" s="71">
        <v>0.54166666666666663</v>
      </c>
      <c r="D54" s="72">
        <v>100</v>
      </c>
      <c r="E54" s="72">
        <v>105</v>
      </c>
      <c r="F54" s="72">
        <v>76</v>
      </c>
      <c r="G54" s="72">
        <v>59</v>
      </c>
      <c r="H54" s="72">
        <v>70</v>
      </c>
      <c r="I54" s="72">
        <v>96</v>
      </c>
      <c r="J54" s="72">
        <v>86</v>
      </c>
    </row>
    <row r="55" spans="1:13" ht="12" customHeight="1" thickBot="1" x14ac:dyDescent="0.3">
      <c r="C55" s="73">
        <v>0.58333333333333337</v>
      </c>
      <c r="D55" s="68">
        <v>108</v>
      </c>
      <c r="E55" s="68">
        <v>105</v>
      </c>
      <c r="F55" s="68">
        <v>83</v>
      </c>
      <c r="G55" s="68">
        <v>53</v>
      </c>
      <c r="H55" s="68">
        <v>60</v>
      </c>
      <c r="I55" s="68">
        <v>95</v>
      </c>
      <c r="J55" s="68">
        <v>88</v>
      </c>
    </row>
    <row r="56" spans="1:13" ht="12" customHeight="1" thickBot="1" x14ac:dyDescent="0.3">
      <c r="C56" s="71">
        <v>0.625</v>
      </c>
      <c r="D56" s="72">
        <v>113</v>
      </c>
      <c r="E56" s="72">
        <v>105</v>
      </c>
      <c r="F56" s="72">
        <v>68</v>
      </c>
      <c r="G56" s="72">
        <v>35</v>
      </c>
      <c r="H56" s="72">
        <v>54</v>
      </c>
      <c r="I56" s="72">
        <v>89</v>
      </c>
      <c r="J56" s="72">
        <v>98</v>
      </c>
    </row>
    <row r="57" spans="1:13" ht="12" customHeight="1" thickBot="1" x14ac:dyDescent="0.3">
      <c r="C57" s="73">
        <v>0.66666666666666663</v>
      </c>
      <c r="D57" s="68">
        <v>113</v>
      </c>
      <c r="E57" s="68">
        <v>78</v>
      </c>
      <c r="F57" s="68">
        <v>63</v>
      </c>
      <c r="G57" s="68">
        <v>27</v>
      </c>
      <c r="H57" s="68">
        <v>37</v>
      </c>
      <c r="I57" s="68">
        <v>84</v>
      </c>
      <c r="J57" s="68">
        <v>75</v>
      </c>
    </row>
    <row r="58" spans="1:13" ht="12" customHeight="1" thickBot="1" x14ac:dyDescent="0.3">
      <c r="C58" s="71">
        <v>0.70833333333333337</v>
      </c>
      <c r="D58" s="72">
        <v>105</v>
      </c>
      <c r="E58" s="72">
        <v>53</v>
      </c>
      <c r="F58" s="72">
        <v>46</v>
      </c>
      <c r="G58" s="72">
        <v>10</v>
      </c>
      <c r="H58" s="72">
        <v>27</v>
      </c>
      <c r="I58" s="72">
        <v>68</v>
      </c>
      <c r="J58" s="72">
        <v>80</v>
      </c>
    </row>
    <row r="59" spans="1:13" ht="12" customHeight="1" thickBot="1" x14ac:dyDescent="0.3">
      <c r="C59" s="73">
        <v>0.75</v>
      </c>
      <c r="D59" s="68">
        <v>85</v>
      </c>
      <c r="E59" s="68">
        <v>26</v>
      </c>
      <c r="F59" s="68">
        <v>34</v>
      </c>
      <c r="G59" s="68">
        <v>11</v>
      </c>
      <c r="H59" s="68">
        <v>19</v>
      </c>
      <c r="I59" s="68">
        <v>51</v>
      </c>
      <c r="J59" s="68">
        <v>58</v>
      </c>
    </row>
    <row r="60" spans="1:13" ht="12" customHeight="1" thickBot="1" x14ac:dyDescent="0.3">
      <c r="C60" s="71">
        <v>0.79166666666666663</v>
      </c>
      <c r="D60" s="72">
        <v>83</v>
      </c>
      <c r="E60" s="72">
        <v>16</v>
      </c>
      <c r="F60" s="72">
        <v>32</v>
      </c>
      <c r="G60" s="72">
        <v>12</v>
      </c>
      <c r="H60" s="72">
        <v>29</v>
      </c>
      <c r="I60" s="72">
        <v>44</v>
      </c>
      <c r="J60" s="72">
        <v>55</v>
      </c>
    </row>
    <row r="61" spans="1:13" ht="12" customHeight="1" thickBot="1" x14ac:dyDescent="0.3">
      <c r="C61" s="73">
        <v>0.83333333333333337</v>
      </c>
      <c r="D61" s="68">
        <v>75</v>
      </c>
      <c r="E61" s="68">
        <v>16</v>
      </c>
      <c r="F61" s="68">
        <v>24</v>
      </c>
      <c r="G61" s="68">
        <v>16</v>
      </c>
      <c r="H61" s="68">
        <v>36</v>
      </c>
      <c r="I61" s="68">
        <v>36</v>
      </c>
      <c r="J61" s="68">
        <v>53</v>
      </c>
    </row>
    <row r="62" spans="1:13" ht="12" customHeight="1" x14ac:dyDescent="0.25">
      <c r="C62" s="71">
        <v>0.875</v>
      </c>
      <c r="D62" s="72">
        <v>55</v>
      </c>
      <c r="E62" s="72">
        <v>16</v>
      </c>
      <c r="F62" s="72">
        <v>22</v>
      </c>
      <c r="G62" s="72">
        <v>26</v>
      </c>
      <c r="H62" s="72">
        <v>33</v>
      </c>
      <c r="I62" s="72">
        <v>16</v>
      </c>
      <c r="J62" s="72">
        <v>38</v>
      </c>
    </row>
    <row r="63" spans="1:13" x14ac:dyDescent="0.25">
      <c r="A63" s="231" t="s">
        <v>154</v>
      </c>
      <c r="B63" s="231"/>
      <c r="C63" s="64" t="s">
        <v>151</v>
      </c>
      <c r="D63" s="74">
        <f>AVERAGE(D47:D62)</f>
        <v>78.75</v>
      </c>
      <c r="E63" s="74">
        <f t="shared" ref="E63:J63" si="2">AVERAGE(E47:E62)</f>
        <v>66.125</v>
      </c>
      <c r="F63" s="74">
        <f t="shared" si="2"/>
        <v>53.5</v>
      </c>
      <c r="G63" s="74">
        <f t="shared" si="2"/>
        <v>39.5625</v>
      </c>
      <c r="H63" s="74">
        <f t="shared" si="2"/>
        <v>51.4375</v>
      </c>
      <c r="I63" s="74">
        <f t="shared" si="2"/>
        <v>63.75</v>
      </c>
      <c r="J63" s="74">
        <f t="shared" si="2"/>
        <v>55.875</v>
      </c>
      <c r="L63" t="s">
        <v>155</v>
      </c>
      <c r="M63" s="44">
        <f>AVERAGE(D63:J63)</f>
        <v>58.428571428571431</v>
      </c>
    </row>
    <row r="64" spans="1:13" ht="15.75" thickBot="1" x14ac:dyDescent="0.3"/>
    <row r="65" spans="3:10" ht="12" customHeight="1" thickBot="1" x14ac:dyDescent="0.3">
      <c r="C65" s="73">
        <v>0.25</v>
      </c>
      <c r="D65" s="68">
        <v>11</v>
      </c>
      <c r="E65" s="68">
        <v>15</v>
      </c>
      <c r="F65" s="68">
        <v>8</v>
      </c>
      <c r="G65" s="68">
        <v>10</v>
      </c>
      <c r="H65" s="68">
        <v>8</v>
      </c>
      <c r="I65" s="68">
        <v>5</v>
      </c>
      <c r="J65" s="68">
        <v>5</v>
      </c>
    </row>
    <row r="66" spans="3:10" ht="12" customHeight="1" thickBot="1" x14ac:dyDescent="0.3">
      <c r="C66" s="71">
        <v>0.29166666666666669</v>
      </c>
      <c r="D66" s="72">
        <v>30</v>
      </c>
      <c r="E66" s="72">
        <v>39</v>
      </c>
      <c r="F66" s="72">
        <v>46</v>
      </c>
      <c r="G66" s="72">
        <v>43</v>
      </c>
      <c r="H66" s="72">
        <v>48</v>
      </c>
      <c r="I66" s="72">
        <v>40</v>
      </c>
      <c r="J66" s="72">
        <v>17</v>
      </c>
    </row>
    <row r="67" spans="3:10" ht="12" customHeight="1" thickBot="1" x14ac:dyDescent="0.3">
      <c r="C67" s="73">
        <v>0.33333333333333331</v>
      </c>
      <c r="D67" s="68">
        <v>59</v>
      </c>
      <c r="E67" s="68">
        <v>90</v>
      </c>
      <c r="F67" s="68">
        <v>73</v>
      </c>
      <c r="G67" s="68">
        <v>76</v>
      </c>
      <c r="H67" s="68">
        <v>73</v>
      </c>
      <c r="I67" s="68">
        <v>53</v>
      </c>
      <c r="J67" s="68">
        <v>18</v>
      </c>
    </row>
    <row r="68" spans="3:10" ht="12" customHeight="1" thickBot="1" x14ac:dyDescent="0.3">
      <c r="C68" s="71">
        <v>0.375</v>
      </c>
      <c r="D68" s="72">
        <v>50</v>
      </c>
      <c r="E68" s="72">
        <v>95</v>
      </c>
      <c r="F68" s="72">
        <v>81</v>
      </c>
      <c r="G68" s="72">
        <v>80</v>
      </c>
      <c r="H68" s="72">
        <v>86</v>
      </c>
      <c r="I68" s="72">
        <v>70</v>
      </c>
      <c r="J68" s="72">
        <v>26</v>
      </c>
    </row>
    <row r="69" spans="3:10" ht="12" customHeight="1" thickBot="1" x14ac:dyDescent="0.3">
      <c r="C69" s="73">
        <v>0.41666666666666669</v>
      </c>
      <c r="D69" s="68">
        <v>61</v>
      </c>
      <c r="E69" s="68">
        <v>93</v>
      </c>
      <c r="F69" s="68">
        <v>88</v>
      </c>
      <c r="G69" s="68">
        <v>80</v>
      </c>
      <c r="H69" s="68">
        <v>90</v>
      </c>
      <c r="I69" s="68">
        <v>83</v>
      </c>
      <c r="J69" s="68">
        <v>41</v>
      </c>
    </row>
    <row r="70" spans="3:10" ht="12" customHeight="1" thickBot="1" x14ac:dyDescent="0.3">
      <c r="C70" s="71">
        <v>0.45833333333333331</v>
      </c>
      <c r="D70" s="72">
        <v>73</v>
      </c>
      <c r="E70" s="72">
        <v>103</v>
      </c>
      <c r="F70" s="72">
        <v>108</v>
      </c>
      <c r="G70" s="72">
        <v>75</v>
      </c>
      <c r="H70" s="72">
        <v>89</v>
      </c>
      <c r="I70" s="72">
        <v>89</v>
      </c>
      <c r="J70" s="72">
        <v>43</v>
      </c>
    </row>
    <row r="71" spans="3:10" ht="12" customHeight="1" thickBot="1" x14ac:dyDescent="0.3">
      <c r="C71" s="68" t="s">
        <v>78</v>
      </c>
      <c r="D71" s="68">
        <v>71</v>
      </c>
      <c r="E71" s="68">
        <v>105</v>
      </c>
      <c r="F71" s="68">
        <v>109</v>
      </c>
      <c r="G71" s="68">
        <v>86</v>
      </c>
      <c r="H71" s="68">
        <v>88</v>
      </c>
      <c r="I71" s="68">
        <v>91</v>
      </c>
      <c r="J71" s="68">
        <v>61</v>
      </c>
    </row>
    <row r="72" spans="3:10" ht="12" customHeight="1" thickBot="1" x14ac:dyDescent="0.3">
      <c r="C72" s="71">
        <v>0.54166666666666663</v>
      </c>
      <c r="D72" s="72">
        <v>71</v>
      </c>
      <c r="E72" s="72">
        <v>104</v>
      </c>
      <c r="F72" s="72">
        <v>100</v>
      </c>
      <c r="G72" s="72">
        <v>94</v>
      </c>
      <c r="H72" s="72">
        <v>100</v>
      </c>
      <c r="I72" s="72">
        <v>88</v>
      </c>
      <c r="J72" s="72">
        <v>61</v>
      </c>
    </row>
    <row r="73" spans="3:10" ht="12" customHeight="1" thickBot="1" x14ac:dyDescent="0.3">
      <c r="C73" s="73">
        <v>0.58333333333333337</v>
      </c>
      <c r="D73" s="68">
        <v>78</v>
      </c>
      <c r="E73" s="68">
        <v>104</v>
      </c>
      <c r="F73" s="68">
        <v>98</v>
      </c>
      <c r="G73" s="68">
        <v>95</v>
      </c>
      <c r="H73" s="68">
        <v>88</v>
      </c>
      <c r="I73" s="68">
        <v>97</v>
      </c>
      <c r="J73" s="68">
        <v>61</v>
      </c>
    </row>
    <row r="74" spans="3:10" ht="12" customHeight="1" thickBot="1" x14ac:dyDescent="0.3">
      <c r="C74" s="71">
        <v>0.625</v>
      </c>
      <c r="D74" s="72">
        <v>80</v>
      </c>
      <c r="E74" s="72">
        <v>105</v>
      </c>
      <c r="F74" s="72">
        <v>90</v>
      </c>
      <c r="G74" s="72">
        <v>63</v>
      </c>
      <c r="H74" s="72">
        <v>83</v>
      </c>
      <c r="I74" s="72">
        <v>73</v>
      </c>
      <c r="J74" s="72">
        <v>76</v>
      </c>
    </row>
    <row r="75" spans="3:10" ht="12" customHeight="1" thickBot="1" x14ac:dyDescent="0.3">
      <c r="C75" s="73">
        <v>0.66666666666666663</v>
      </c>
      <c r="D75" s="68">
        <v>61</v>
      </c>
      <c r="E75" s="68">
        <v>100</v>
      </c>
      <c r="F75" s="68">
        <v>73</v>
      </c>
      <c r="G75" s="68">
        <v>35</v>
      </c>
      <c r="H75" s="68">
        <v>71</v>
      </c>
      <c r="I75" s="68">
        <v>66</v>
      </c>
      <c r="J75" s="68">
        <v>68</v>
      </c>
    </row>
    <row r="76" spans="3:10" ht="12" customHeight="1" thickBot="1" x14ac:dyDescent="0.3">
      <c r="C76" s="71">
        <v>0.70833333333333337</v>
      </c>
      <c r="D76" s="72">
        <v>60</v>
      </c>
      <c r="E76" s="72">
        <v>73</v>
      </c>
      <c r="F76" s="72">
        <v>60</v>
      </c>
      <c r="G76" s="72">
        <v>20</v>
      </c>
      <c r="H76" s="72">
        <v>50</v>
      </c>
      <c r="I76" s="72">
        <v>39</v>
      </c>
      <c r="J76" s="72">
        <v>55</v>
      </c>
    </row>
    <row r="77" spans="3:10" ht="12" customHeight="1" thickBot="1" x14ac:dyDescent="0.3">
      <c r="C77" s="73">
        <v>0.75</v>
      </c>
      <c r="D77" s="68">
        <v>68</v>
      </c>
      <c r="E77" s="68">
        <v>46</v>
      </c>
      <c r="F77" s="68">
        <v>63</v>
      </c>
      <c r="G77" s="68">
        <v>30</v>
      </c>
      <c r="H77" s="68">
        <v>35</v>
      </c>
      <c r="I77" s="68">
        <v>15</v>
      </c>
      <c r="J77" s="68">
        <v>47</v>
      </c>
    </row>
    <row r="78" spans="3:10" ht="12" customHeight="1" thickBot="1" x14ac:dyDescent="0.3">
      <c r="C78" s="71">
        <v>0.79166666666666663</v>
      </c>
      <c r="D78" s="72">
        <v>59</v>
      </c>
      <c r="E78" s="72">
        <v>44</v>
      </c>
      <c r="F78" s="72">
        <v>59</v>
      </c>
      <c r="G78" s="72">
        <v>41</v>
      </c>
      <c r="H78" s="72">
        <v>38</v>
      </c>
      <c r="I78" s="72">
        <v>13</v>
      </c>
      <c r="J78" s="72">
        <v>42</v>
      </c>
    </row>
    <row r="79" spans="3:10" ht="12" customHeight="1" thickBot="1" x14ac:dyDescent="0.3">
      <c r="C79" s="73">
        <v>0.83333333333333337</v>
      </c>
      <c r="D79" s="68">
        <v>63</v>
      </c>
      <c r="E79" s="68">
        <v>41</v>
      </c>
      <c r="F79" s="68">
        <v>53</v>
      </c>
      <c r="G79" s="68">
        <v>43</v>
      </c>
      <c r="H79" s="68">
        <v>29</v>
      </c>
      <c r="I79" s="68">
        <v>18</v>
      </c>
      <c r="J79" s="68">
        <v>42</v>
      </c>
    </row>
    <row r="80" spans="3:10" ht="12" customHeight="1" x14ac:dyDescent="0.25">
      <c r="C80" s="71">
        <v>0.875</v>
      </c>
      <c r="D80" s="72">
        <v>55</v>
      </c>
      <c r="E80" s="72">
        <v>38</v>
      </c>
      <c r="F80" s="72">
        <v>50</v>
      </c>
      <c r="G80" s="72">
        <v>40</v>
      </c>
      <c r="H80" s="72">
        <v>32</v>
      </c>
      <c r="I80" s="72">
        <v>20</v>
      </c>
      <c r="J80" s="72">
        <v>30</v>
      </c>
    </row>
    <row r="81" spans="1:13" x14ac:dyDescent="0.25">
      <c r="A81" s="231" t="s">
        <v>156</v>
      </c>
      <c r="B81" s="231"/>
      <c r="C81" s="64" t="s">
        <v>151</v>
      </c>
      <c r="D81" s="74">
        <f>AVERAGE(D65:D80)</f>
        <v>59.375</v>
      </c>
      <c r="E81" s="74">
        <f t="shared" ref="E81:J81" si="3">AVERAGE(E65:E80)</f>
        <v>74.6875</v>
      </c>
      <c r="F81" s="74">
        <f t="shared" si="3"/>
        <v>72.4375</v>
      </c>
      <c r="G81" s="74">
        <f t="shared" si="3"/>
        <v>56.9375</v>
      </c>
      <c r="H81" s="74">
        <f t="shared" si="3"/>
        <v>63</v>
      </c>
      <c r="I81" s="74">
        <f t="shared" si="3"/>
        <v>53.75</v>
      </c>
      <c r="J81" s="74">
        <f t="shared" si="3"/>
        <v>43.3125</v>
      </c>
      <c r="L81" t="s">
        <v>157</v>
      </c>
      <c r="M81" s="44">
        <f>AVERAGE(D81:J81)</f>
        <v>60.5</v>
      </c>
    </row>
    <row r="82" spans="1:13" ht="15.75" thickBot="1" x14ac:dyDescent="0.3"/>
    <row r="83" spans="1:13" ht="12" customHeight="1" thickBot="1" x14ac:dyDescent="0.3">
      <c r="C83" s="73">
        <v>0.25</v>
      </c>
      <c r="D83" s="68">
        <v>11</v>
      </c>
      <c r="E83" s="68">
        <v>15</v>
      </c>
      <c r="F83" s="68">
        <v>7</v>
      </c>
      <c r="G83" s="68">
        <v>11</v>
      </c>
      <c r="H83" s="68">
        <v>5</v>
      </c>
      <c r="I83" s="68">
        <v>5</v>
      </c>
      <c r="J83" s="68">
        <v>5</v>
      </c>
    </row>
    <row r="84" spans="1:13" ht="12" customHeight="1" thickBot="1" x14ac:dyDescent="0.3">
      <c r="C84" s="71">
        <v>0.29166666666666669</v>
      </c>
      <c r="D84" s="72">
        <v>25</v>
      </c>
      <c r="E84" s="72">
        <v>46</v>
      </c>
      <c r="F84" s="72">
        <v>43</v>
      </c>
      <c r="G84" s="72">
        <v>41</v>
      </c>
      <c r="H84" s="72">
        <v>38</v>
      </c>
      <c r="I84" s="72">
        <v>38</v>
      </c>
      <c r="J84" s="72">
        <v>21</v>
      </c>
    </row>
    <row r="85" spans="1:13" ht="12" customHeight="1" thickBot="1" x14ac:dyDescent="0.3">
      <c r="C85" s="73">
        <v>0.33333333333333331</v>
      </c>
      <c r="D85" s="68">
        <v>31</v>
      </c>
      <c r="E85" s="68">
        <v>74</v>
      </c>
      <c r="F85" s="68">
        <v>76</v>
      </c>
      <c r="G85" s="68">
        <v>60</v>
      </c>
      <c r="H85" s="68">
        <v>74</v>
      </c>
      <c r="I85" s="68">
        <v>68</v>
      </c>
      <c r="J85" s="68">
        <v>26</v>
      </c>
    </row>
    <row r="86" spans="1:13" ht="12" customHeight="1" thickBot="1" x14ac:dyDescent="0.3">
      <c r="C86" s="71">
        <v>0.375</v>
      </c>
      <c r="D86" s="72">
        <v>41</v>
      </c>
      <c r="E86" s="72">
        <v>91</v>
      </c>
      <c r="F86" s="72">
        <v>88</v>
      </c>
      <c r="G86" s="72">
        <v>78</v>
      </c>
      <c r="H86" s="72">
        <v>66</v>
      </c>
      <c r="I86" s="72">
        <v>73</v>
      </c>
      <c r="J86" s="72">
        <v>30</v>
      </c>
    </row>
    <row r="87" spans="1:13" ht="12" customHeight="1" thickBot="1" x14ac:dyDescent="0.3">
      <c r="C87" s="73">
        <v>0.41666666666666669</v>
      </c>
      <c r="D87" s="68">
        <v>43</v>
      </c>
      <c r="E87" s="68">
        <v>84</v>
      </c>
      <c r="F87" s="68">
        <v>86</v>
      </c>
      <c r="G87" s="68">
        <v>68</v>
      </c>
      <c r="H87" s="68">
        <v>68</v>
      </c>
      <c r="I87" s="68">
        <v>68</v>
      </c>
      <c r="J87" s="68">
        <v>38</v>
      </c>
    </row>
    <row r="88" spans="1:13" ht="12" customHeight="1" thickBot="1" x14ac:dyDescent="0.3">
      <c r="C88" s="71">
        <v>0.45833333333333331</v>
      </c>
      <c r="D88" s="72">
        <v>52</v>
      </c>
      <c r="E88" s="72">
        <v>74</v>
      </c>
      <c r="F88" s="72">
        <v>84</v>
      </c>
      <c r="G88" s="72">
        <v>65</v>
      </c>
      <c r="H88" s="72">
        <v>71</v>
      </c>
      <c r="I88" s="72">
        <v>78</v>
      </c>
      <c r="J88" s="72">
        <v>56</v>
      </c>
    </row>
    <row r="89" spans="1:13" ht="12" customHeight="1" thickBot="1" x14ac:dyDescent="0.3">
      <c r="C89" s="68" t="s">
        <v>78</v>
      </c>
      <c r="D89" s="68">
        <v>74</v>
      </c>
      <c r="E89" s="68">
        <v>72</v>
      </c>
      <c r="F89" s="68">
        <v>78</v>
      </c>
      <c r="G89" s="68">
        <v>55</v>
      </c>
      <c r="H89" s="68">
        <v>69</v>
      </c>
      <c r="I89" s="68">
        <v>81</v>
      </c>
      <c r="J89" s="68">
        <v>46</v>
      </c>
    </row>
    <row r="90" spans="1:13" ht="12" customHeight="1" thickBot="1" x14ac:dyDescent="0.3">
      <c r="C90" s="71">
        <v>0.54166666666666663</v>
      </c>
      <c r="D90" s="72">
        <v>71</v>
      </c>
      <c r="E90" s="72">
        <v>79</v>
      </c>
      <c r="F90" s="72">
        <v>73</v>
      </c>
      <c r="G90" s="72">
        <v>56</v>
      </c>
      <c r="H90" s="72">
        <v>60</v>
      </c>
      <c r="I90" s="72">
        <v>71</v>
      </c>
      <c r="J90" s="72">
        <v>68</v>
      </c>
    </row>
    <row r="91" spans="1:13" ht="12" customHeight="1" thickBot="1" x14ac:dyDescent="0.3">
      <c r="C91" s="73">
        <v>0.58333333333333337</v>
      </c>
      <c r="D91" s="68">
        <v>73</v>
      </c>
      <c r="E91" s="68">
        <v>86</v>
      </c>
      <c r="F91" s="68">
        <v>76</v>
      </c>
      <c r="G91" s="68">
        <v>60</v>
      </c>
      <c r="H91" s="68">
        <v>55</v>
      </c>
      <c r="I91" s="68">
        <v>63</v>
      </c>
      <c r="J91" s="68">
        <v>65</v>
      </c>
    </row>
    <row r="92" spans="1:13" ht="12" customHeight="1" thickBot="1" x14ac:dyDescent="0.3">
      <c r="C92" s="71">
        <v>0.625</v>
      </c>
      <c r="D92" s="72">
        <v>76</v>
      </c>
      <c r="E92" s="72">
        <v>85</v>
      </c>
      <c r="F92" s="72">
        <v>42</v>
      </c>
      <c r="G92" s="72">
        <v>50</v>
      </c>
      <c r="H92" s="72">
        <v>63</v>
      </c>
      <c r="I92" s="72">
        <v>69</v>
      </c>
      <c r="J92" s="72">
        <v>66</v>
      </c>
    </row>
    <row r="93" spans="1:13" ht="12" customHeight="1" thickBot="1" x14ac:dyDescent="0.3">
      <c r="C93" s="73">
        <v>0.66666666666666663</v>
      </c>
      <c r="D93" s="68">
        <v>86</v>
      </c>
      <c r="E93" s="68">
        <v>71</v>
      </c>
      <c r="F93" s="68">
        <v>19</v>
      </c>
      <c r="G93" s="68">
        <v>55</v>
      </c>
      <c r="H93" s="68">
        <v>73</v>
      </c>
      <c r="I93" s="68">
        <v>68</v>
      </c>
      <c r="J93" s="68">
        <v>54</v>
      </c>
    </row>
    <row r="94" spans="1:13" ht="12" customHeight="1" thickBot="1" x14ac:dyDescent="0.3">
      <c r="C94" s="71">
        <v>0.70833333333333337</v>
      </c>
      <c r="D94" s="72">
        <v>77</v>
      </c>
      <c r="E94" s="72">
        <v>57</v>
      </c>
      <c r="F94" s="72">
        <v>17</v>
      </c>
      <c r="G94" s="72">
        <v>30</v>
      </c>
      <c r="H94" s="72">
        <v>75</v>
      </c>
      <c r="I94" s="72">
        <v>49</v>
      </c>
      <c r="J94" s="72">
        <v>58</v>
      </c>
    </row>
    <row r="95" spans="1:13" ht="12" customHeight="1" thickBot="1" x14ac:dyDescent="0.3">
      <c r="C95" s="73">
        <v>0.75</v>
      </c>
      <c r="D95" s="68">
        <v>64</v>
      </c>
      <c r="E95" s="68">
        <v>51</v>
      </c>
      <c r="F95" s="68">
        <v>16</v>
      </c>
      <c r="G95" s="68">
        <v>23</v>
      </c>
      <c r="H95" s="68">
        <v>59</v>
      </c>
      <c r="I95" s="68">
        <v>53</v>
      </c>
      <c r="J95" s="68">
        <v>51</v>
      </c>
    </row>
    <row r="96" spans="1:13" ht="12" customHeight="1" thickBot="1" x14ac:dyDescent="0.3">
      <c r="C96" s="71">
        <v>0.79166666666666663</v>
      </c>
      <c r="D96" s="72">
        <v>52</v>
      </c>
      <c r="E96" s="72">
        <v>53</v>
      </c>
      <c r="F96" s="72">
        <v>33</v>
      </c>
      <c r="G96" s="72">
        <v>26</v>
      </c>
      <c r="H96" s="72">
        <v>30</v>
      </c>
      <c r="I96" s="72">
        <v>39</v>
      </c>
      <c r="J96" s="72">
        <v>39</v>
      </c>
    </row>
    <row r="97" spans="1:13" ht="12" customHeight="1" thickBot="1" x14ac:dyDescent="0.3">
      <c r="C97" s="73">
        <v>0.83333333333333337</v>
      </c>
      <c r="D97" s="68">
        <v>50</v>
      </c>
      <c r="E97" s="68">
        <v>43</v>
      </c>
      <c r="F97" s="68">
        <v>37</v>
      </c>
      <c r="G97" s="68">
        <v>40</v>
      </c>
      <c r="H97" s="68">
        <v>28</v>
      </c>
      <c r="I97" s="68">
        <v>28</v>
      </c>
      <c r="J97" s="68">
        <v>29</v>
      </c>
    </row>
    <row r="98" spans="1:13" ht="12" customHeight="1" x14ac:dyDescent="0.25">
      <c r="C98" s="71">
        <v>0.875</v>
      </c>
      <c r="D98" s="72">
        <v>50</v>
      </c>
      <c r="E98" s="72">
        <v>42</v>
      </c>
      <c r="F98" s="72">
        <v>42</v>
      </c>
      <c r="G98" s="72">
        <v>33</v>
      </c>
      <c r="H98" s="72">
        <v>31</v>
      </c>
      <c r="I98" s="72">
        <v>23</v>
      </c>
      <c r="J98" s="72">
        <v>26</v>
      </c>
    </row>
    <row r="99" spans="1:13" x14ac:dyDescent="0.25">
      <c r="A99" s="231" t="s">
        <v>158</v>
      </c>
      <c r="B99" s="231"/>
      <c r="C99" s="64" t="s">
        <v>151</v>
      </c>
      <c r="D99" s="74">
        <f>AVERAGE(D83:D98)</f>
        <v>54.75</v>
      </c>
      <c r="E99" s="74">
        <f t="shared" ref="E99:J99" si="4">AVERAGE(E83:E98)</f>
        <v>63.9375</v>
      </c>
      <c r="F99" s="74">
        <f t="shared" si="4"/>
        <v>51.0625</v>
      </c>
      <c r="G99" s="74">
        <f t="shared" si="4"/>
        <v>46.9375</v>
      </c>
      <c r="H99" s="74">
        <f t="shared" si="4"/>
        <v>54.0625</v>
      </c>
      <c r="I99" s="74">
        <f t="shared" si="4"/>
        <v>54.625</v>
      </c>
      <c r="J99" s="74">
        <f t="shared" si="4"/>
        <v>42.375</v>
      </c>
      <c r="L99" t="s">
        <v>159</v>
      </c>
      <c r="M99" s="44">
        <f>AVERAGE(D99:J99)</f>
        <v>52.535714285714285</v>
      </c>
    </row>
    <row r="100" spans="1:13" ht="15.75" thickBot="1" x14ac:dyDescent="0.3"/>
    <row r="101" spans="1:13" ht="12" customHeight="1" thickBot="1" x14ac:dyDescent="0.3">
      <c r="C101" s="73">
        <v>0.25</v>
      </c>
      <c r="D101" s="68">
        <v>10</v>
      </c>
      <c r="E101" s="68">
        <v>15</v>
      </c>
      <c r="F101" s="68">
        <v>8</v>
      </c>
      <c r="G101" s="68">
        <v>14</v>
      </c>
      <c r="H101" s="68">
        <v>7</v>
      </c>
      <c r="I101" s="68">
        <v>5</v>
      </c>
      <c r="J101" s="68">
        <v>5</v>
      </c>
    </row>
    <row r="102" spans="1:13" ht="12" customHeight="1" thickBot="1" x14ac:dyDescent="0.3">
      <c r="C102" s="71">
        <v>0.29166666666666669</v>
      </c>
      <c r="D102" s="72">
        <v>15</v>
      </c>
      <c r="E102" s="72">
        <v>34</v>
      </c>
      <c r="F102" s="72">
        <v>39</v>
      </c>
      <c r="G102" s="72">
        <v>37</v>
      </c>
      <c r="H102" s="72">
        <v>54</v>
      </c>
      <c r="I102" s="72">
        <v>33</v>
      </c>
      <c r="J102" s="72">
        <v>18</v>
      </c>
    </row>
    <row r="103" spans="1:13" ht="12" customHeight="1" thickBot="1" x14ac:dyDescent="0.3">
      <c r="C103" s="73">
        <v>0.33333333333333331</v>
      </c>
      <c r="D103" s="68">
        <v>19</v>
      </c>
      <c r="E103" s="68">
        <v>71</v>
      </c>
      <c r="F103" s="68">
        <v>56</v>
      </c>
      <c r="G103" s="68">
        <v>61</v>
      </c>
      <c r="H103" s="68">
        <v>51</v>
      </c>
      <c r="I103" s="68">
        <v>45</v>
      </c>
      <c r="J103" s="68">
        <v>34</v>
      </c>
    </row>
    <row r="104" spans="1:13" ht="12" customHeight="1" thickBot="1" x14ac:dyDescent="0.3">
      <c r="C104" s="71">
        <v>0.375</v>
      </c>
      <c r="D104" s="72">
        <v>24</v>
      </c>
      <c r="E104" s="72">
        <v>69</v>
      </c>
      <c r="F104" s="72">
        <v>58</v>
      </c>
      <c r="G104" s="72">
        <v>62</v>
      </c>
      <c r="H104" s="72">
        <v>70</v>
      </c>
      <c r="I104" s="72">
        <v>40</v>
      </c>
      <c r="J104" s="72">
        <v>36</v>
      </c>
    </row>
    <row r="105" spans="1:13" ht="12" customHeight="1" thickBot="1" x14ac:dyDescent="0.3">
      <c r="C105" s="73">
        <v>0.41666666666666669</v>
      </c>
      <c r="D105" s="68">
        <v>36</v>
      </c>
      <c r="E105" s="68">
        <v>39</v>
      </c>
      <c r="F105" s="68">
        <v>64</v>
      </c>
      <c r="G105" s="68">
        <v>59</v>
      </c>
      <c r="H105" s="68">
        <v>68</v>
      </c>
      <c r="I105" s="68">
        <v>44</v>
      </c>
      <c r="J105" s="68">
        <v>38</v>
      </c>
    </row>
    <row r="106" spans="1:13" ht="12" customHeight="1" thickBot="1" x14ac:dyDescent="0.3">
      <c r="C106" s="71">
        <v>0.45833333333333331</v>
      </c>
      <c r="D106" s="72">
        <v>43</v>
      </c>
      <c r="E106" s="72">
        <v>26</v>
      </c>
      <c r="F106" s="72">
        <v>60</v>
      </c>
      <c r="G106" s="72">
        <v>57</v>
      </c>
      <c r="H106" s="72">
        <v>60</v>
      </c>
      <c r="I106" s="72">
        <v>49</v>
      </c>
      <c r="J106" s="72">
        <v>53</v>
      </c>
    </row>
    <row r="107" spans="1:13" ht="12" customHeight="1" thickBot="1" x14ac:dyDescent="0.3">
      <c r="C107" s="68" t="s">
        <v>78</v>
      </c>
      <c r="D107" s="68">
        <v>48</v>
      </c>
      <c r="E107" s="68">
        <v>28</v>
      </c>
      <c r="F107" s="68">
        <v>45</v>
      </c>
      <c r="G107" s="68">
        <v>58</v>
      </c>
      <c r="H107" s="68">
        <v>59</v>
      </c>
      <c r="I107" s="68">
        <v>41</v>
      </c>
      <c r="J107" s="68">
        <v>84</v>
      </c>
    </row>
    <row r="108" spans="1:13" ht="12" customHeight="1" thickBot="1" x14ac:dyDescent="0.3">
      <c r="C108" s="71">
        <v>0.54166666666666663</v>
      </c>
      <c r="D108" s="72">
        <v>60</v>
      </c>
      <c r="E108" s="72">
        <v>50</v>
      </c>
      <c r="F108" s="72">
        <v>51</v>
      </c>
      <c r="G108" s="72">
        <v>71</v>
      </c>
      <c r="H108" s="72">
        <v>53</v>
      </c>
      <c r="I108" s="72">
        <v>53</v>
      </c>
      <c r="J108" s="72">
        <v>64</v>
      </c>
    </row>
    <row r="109" spans="1:13" ht="12" customHeight="1" thickBot="1" x14ac:dyDescent="0.3">
      <c r="C109" s="73">
        <v>0.58333333333333337</v>
      </c>
      <c r="D109" s="68">
        <v>44</v>
      </c>
      <c r="E109" s="68">
        <v>46</v>
      </c>
      <c r="F109" s="68">
        <v>34</v>
      </c>
      <c r="G109" s="68">
        <v>57</v>
      </c>
      <c r="H109" s="68">
        <v>50</v>
      </c>
      <c r="I109" s="68">
        <v>50</v>
      </c>
      <c r="J109" s="68">
        <v>59</v>
      </c>
    </row>
    <row r="110" spans="1:13" ht="12" customHeight="1" thickBot="1" x14ac:dyDescent="0.3">
      <c r="C110" s="71">
        <v>0.625</v>
      </c>
      <c r="D110" s="72">
        <v>58</v>
      </c>
      <c r="E110" s="72">
        <v>56</v>
      </c>
      <c r="F110" s="72">
        <v>35</v>
      </c>
      <c r="G110" s="72">
        <v>40</v>
      </c>
      <c r="H110" s="72">
        <v>47</v>
      </c>
      <c r="I110" s="72">
        <v>34</v>
      </c>
      <c r="J110" s="72">
        <v>71</v>
      </c>
    </row>
    <row r="111" spans="1:13" ht="12" customHeight="1" thickBot="1" x14ac:dyDescent="0.3">
      <c r="C111" s="73">
        <v>0.66666666666666663</v>
      </c>
      <c r="D111" s="68">
        <v>55</v>
      </c>
      <c r="E111" s="68">
        <v>38</v>
      </c>
      <c r="F111" s="68">
        <v>40</v>
      </c>
      <c r="G111" s="68">
        <v>40</v>
      </c>
      <c r="H111" s="68">
        <v>33</v>
      </c>
      <c r="I111" s="68">
        <v>35</v>
      </c>
      <c r="J111" s="68">
        <v>65</v>
      </c>
    </row>
    <row r="112" spans="1:13" ht="12" customHeight="1" thickBot="1" x14ac:dyDescent="0.3">
      <c r="C112" s="71">
        <v>0.70833333333333337</v>
      </c>
      <c r="D112" s="72">
        <v>58</v>
      </c>
      <c r="E112" s="72">
        <v>31</v>
      </c>
      <c r="F112" s="72">
        <v>33</v>
      </c>
      <c r="G112" s="72">
        <v>35</v>
      </c>
      <c r="H112" s="72">
        <v>35</v>
      </c>
      <c r="I112" s="72">
        <v>15</v>
      </c>
      <c r="J112" s="72">
        <v>60</v>
      </c>
    </row>
    <row r="113" spans="1:13" ht="12" customHeight="1" thickBot="1" x14ac:dyDescent="0.3">
      <c r="C113" s="73">
        <v>0.75</v>
      </c>
      <c r="D113" s="68">
        <v>48</v>
      </c>
      <c r="E113" s="68">
        <v>31</v>
      </c>
      <c r="F113" s="68">
        <v>25</v>
      </c>
      <c r="G113" s="68">
        <v>33</v>
      </c>
      <c r="H113" s="68">
        <v>29</v>
      </c>
      <c r="I113" s="68">
        <v>11</v>
      </c>
      <c r="J113" s="68">
        <v>49</v>
      </c>
    </row>
    <row r="114" spans="1:13" ht="12" customHeight="1" thickBot="1" x14ac:dyDescent="0.3">
      <c r="C114" s="71">
        <v>0.79166666666666663</v>
      </c>
      <c r="D114" s="72">
        <v>44</v>
      </c>
      <c r="E114" s="72">
        <v>30</v>
      </c>
      <c r="F114" s="72">
        <v>20</v>
      </c>
      <c r="G114" s="72">
        <v>38</v>
      </c>
      <c r="H114" s="72">
        <v>25</v>
      </c>
      <c r="I114" s="72">
        <v>15</v>
      </c>
      <c r="J114" s="72">
        <v>28</v>
      </c>
    </row>
    <row r="115" spans="1:13" ht="12" customHeight="1" thickBot="1" x14ac:dyDescent="0.3">
      <c r="C115" s="73">
        <v>0.83333333333333337</v>
      </c>
      <c r="D115" s="68">
        <v>20</v>
      </c>
      <c r="E115" s="68">
        <v>34</v>
      </c>
      <c r="F115" s="68">
        <v>38</v>
      </c>
      <c r="G115" s="68">
        <v>48</v>
      </c>
      <c r="H115" s="68">
        <v>23</v>
      </c>
      <c r="I115" s="68">
        <v>14</v>
      </c>
      <c r="J115" s="68">
        <v>14</v>
      </c>
    </row>
    <row r="116" spans="1:13" ht="12" customHeight="1" x14ac:dyDescent="0.25">
      <c r="C116" s="71">
        <v>0.875</v>
      </c>
      <c r="D116" s="72">
        <v>26</v>
      </c>
      <c r="E116" s="72">
        <v>30</v>
      </c>
      <c r="F116" s="72">
        <v>35</v>
      </c>
      <c r="G116" s="72">
        <v>52</v>
      </c>
      <c r="H116" s="72">
        <v>30</v>
      </c>
      <c r="I116" s="72">
        <v>14</v>
      </c>
      <c r="J116" s="72">
        <v>20</v>
      </c>
    </row>
    <row r="117" spans="1:13" x14ac:dyDescent="0.25">
      <c r="A117" s="231" t="s">
        <v>160</v>
      </c>
      <c r="B117" s="231"/>
      <c r="C117" s="64" t="s">
        <v>151</v>
      </c>
      <c r="D117" s="74">
        <f>AVERAGE(D101:D116)</f>
        <v>38</v>
      </c>
      <c r="E117" s="74">
        <f t="shared" ref="E117:J117" si="5">AVERAGE(E101:E116)</f>
        <v>39.25</v>
      </c>
      <c r="F117" s="74">
        <f t="shared" si="5"/>
        <v>40.0625</v>
      </c>
      <c r="G117" s="74">
        <f t="shared" si="5"/>
        <v>47.625</v>
      </c>
      <c r="H117" s="74">
        <f t="shared" si="5"/>
        <v>43.375</v>
      </c>
      <c r="I117" s="74">
        <f t="shared" si="5"/>
        <v>31.125</v>
      </c>
      <c r="J117" s="74">
        <f t="shared" si="5"/>
        <v>43.625</v>
      </c>
      <c r="L117" t="s">
        <v>161</v>
      </c>
      <c r="M117" s="44">
        <f>AVERAGE(D117:J117)</f>
        <v>40.4375</v>
      </c>
    </row>
    <row r="118" spans="1:13" ht="15.75" thickBot="1" x14ac:dyDescent="0.3"/>
    <row r="119" spans="1:13" ht="12" customHeight="1" thickBot="1" x14ac:dyDescent="0.3">
      <c r="C119" s="76">
        <v>0.25</v>
      </c>
      <c r="D119" s="77">
        <v>9</v>
      </c>
      <c r="E119" s="77">
        <v>14</v>
      </c>
      <c r="F119" s="77">
        <v>10</v>
      </c>
      <c r="G119" s="77">
        <v>15</v>
      </c>
      <c r="H119" s="77">
        <v>8</v>
      </c>
      <c r="I119" s="77">
        <v>7</v>
      </c>
      <c r="J119" s="77">
        <v>5</v>
      </c>
    </row>
    <row r="120" spans="1:13" ht="12" customHeight="1" thickBot="1" x14ac:dyDescent="0.3">
      <c r="C120" s="78">
        <v>0.29166666666666669</v>
      </c>
      <c r="D120" s="79">
        <v>19</v>
      </c>
      <c r="E120" s="79">
        <v>31</v>
      </c>
      <c r="F120" s="79">
        <v>38</v>
      </c>
      <c r="G120" s="79">
        <v>31</v>
      </c>
      <c r="H120" s="79">
        <v>45</v>
      </c>
      <c r="I120" s="79">
        <v>33</v>
      </c>
      <c r="J120" s="79">
        <v>16</v>
      </c>
    </row>
    <row r="121" spans="1:13" ht="12" customHeight="1" thickBot="1" x14ac:dyDescent="0.3">
      <c r="C121" s="76">
        <v>0.33333333333333331</v>
      </c>
      <c r="D121" s="77">
        <v>13</v>
      </c>
      <c r="E121" s="77">
        <v>56</v>
      </c>
      <c r="F121" s="77">
        <v>59</v>
      </c>
      <c r="G121" s="77">
        <v>58</v>
      </c>
      <c r="H121" s="77">
        <v>49</v>
      </c>
      <c r="I121" s="77">
        <v>42</v>
      </c>
      <c r="J121" s="77">
        <v>30</v>
      </c>
    </row>
    <row r="122" spans="1:13" ht="12" customHeight="1" thickBot="1" x14ac:dyDescent="0.3">
      <c r="C122" s="78">
        <v>0.375</v>
      </c>
      <c r="D122" s="79">
        <v>21</v>
      </c>
      <c r="E122" s="79">
        <v>56</v>
      </c>
      <c r="F122" s="79">
        <v>66</v>
      </c>
      <c r="G122" s="79">
        <v>60</v>
      </c>
      <c r="H122" s="79">
        <v>56</v>
      </c>
      <c r="I122" s="79">
        <v>40</v>
      </c>
      <c r="J122" s="79">
        <v>45</v>
      </c>
    </row>
    <row r="123" spans="1:13" ht="12" customHeight="1" thickBot="1" x14ac:dyDescent="0.3">
      <c r="C123" s="76">
        <v>0.41666666666666669</v>
      </c>
      <c r="D123" s="77">
        <v>33</v>
      </c>
      <c r="E123" s="77">
        <v>53</v>
      </c>
      <c r="F123" s="77">
        <v>74</v>
      </c>
      <c r="G123" s="77">
        <v>78</v>
      </c>
      <c r="H123" s="77">
        <v>59</v>
      </c>
      <c r="I123" s="77">
        <v>63</v>
      </c>
      <c r="J123" s="77">
        <v>60</v>
      </c>
    </row>
    <row r="124" spans="1:13" ht="12" customHeight="1" thickBot="1" x14ac:dyDescent="0.3">
      <c r="C124" s="78">
        <v>0.45833333333333331</v>
      </c>
      <c r="D124" s="79">
        <v>41</v>
      </c>
      <c r="E124" s="79">
        <v>55</v>
      </c>
      <c r="F124" s="79">
        <v>89</v>
      </c>
      <c r="G124" s="79">
        <v>68</v>
      </c>
      <c r="H124" s="79">
        <v>60</v>
      </c>
      <c r="I124" s="79">
        <v>77</v>
      </c>
      <c r="J124" s="79">
        <v>62</v>
      </c>
    </row>
    <row r="125" spans="1:13" ht="12" customHeight="1" thickBot="1" x14ac:dyDescent="0.3">
      <c r="C125" s="77" t="s">
        <v>78</v>
      </c>
      <c r="D125" s="77">
        <v>48</v>
      </c>
      <c r="E125" s="77">
        <v>53</v>
      </c>
      <c r="F125" s="77">
        <v>80</v>
      </c>
      <c r="G125" s="77">
        <v>56</v>
      </c>
      <c r="H125" s="77">
        <v>78</v>
      </c>
      <c r="I125" s="77">
        <v>89</v>
      </c>
      <c r="J125" s="77">
        <v>59</v>
      </c>
    </row>
    <row r="126" spans="1:13" ht="12" customHeight="1" thickBot="1" x14ac:dyDescent="0.3">
      <c r="C126" s="78">
        <v>0.54166666666666663</v>
      </c>
      <c r="D126" s="79">
        <v>46</v>
      </c>
      <c r="E126" s="79">
        <v>51</v>
      </c>
      <c r="F126" s="79">
        <v>70</v>
      </c>
      <c r="G126" s="79">
        <v>60</v>
      </c>
      <c r="H126" s="79">
        <v>64</v>
      </c>
      <c r="I126" s="79">
        <v>82</v>
      </c>
      <c r="J126" s="79">
        <v>45</v>
      </c>
    </row>
    <row r="127" spans="1:13" ht="12" customHeight="1" thickBot="1" x14ac:dyDescent="0.3">
      <c r="C127" s="76">
        <v>0.58333333333333337</v>
      </c>
      <c r="D127" s="77">
        <v>40</v>
      </c>
      <c r="E127" s="77">
        <v>39</v>
      </c>
      <c r="F127" s="77">
        <v>68</v>
      </c>
      <c r="G127" s="77">
        <v>53</v>
      </c>
      <c r="H127" s="77">
        <v>64</v>
      </c>
      <c r="I127" s="77">
        <v>70</v>
      </c>
      <c r="J127" s="77">
        <v>62</v>
      </c>
    </row>
    <row r="128" spans="1:13" ht="12" customHeight="1" thickBot="1" x14ac:dyDescent="0.3">
      <c r="C128" s="78">
        <v>0.625</v>
      </c>
      <c r="D128" s="79">
        <v>45</v>
      </c>
      <c r="E128" s="79">
        <v>61</v>
      </c>
      <c r="F128" s="79">
        <v>81</v>
      </c>
      <c r="G128" s="79">
        <v>45</v>
      </c>
      <c r="H128" s="79">
        <v>49</v>
      </c>
      <c r="I128" s="79">
        <v>67</v>
      </c>
      <c r="J128" s="79">
        <v>57</v>
      </c>
    </row>
    <row r="129" spans="1:13" ht="12" customHeight="1" thickBot="1" x14ac:dyDescent="0.3">
      <c r="C129" s="76">
        <v>0.66666666666666663</v>
      </c>
      <c r="D129" s="77">
        <v>50</v>
      </c>
      <c r="E129" s="77">
        <v>60</v>
      </c>
      <c r="F129" s="77">
        <v>61</v>
      </c>
      <c r="G129" s="77">
        <v>58</v>
      </c>
      <c r="H129" s="77">
        <v>51</v>
      </c>
      <c r="I129" s="77">
        <v>59</v>
      </c>
      <c r="J129" s="77">
        <v>63</v>
      </c>
    </row>
    <row r="130" spans="1:13" ht="12" customHeight="1" thickBot="1" x14ac:dyDescent="0.3">
      <c r="C130" s="78">
        <v>0.70833333333333337</v>
      </c>
      <c r="D130" s="79">
        <v>27</v>
      </c>
      <c r="E130" s="79">
        <v>49</v>
      </c>
      <c r="F130" s="79">
        <v>34</v>
      </c>
      <c r="G130" s="79">
        <v>34</v>
      </c>
      <c r="H130" s="79">
        <v>34</v>
      </c>
      <c r="I130" s="79">
        <v>55</v>
      </c>
      <c r="J130" s="79">
        <v>60</v>
      </c>
    </row>
    <row r="131" spans="1:13" ht="12" customHeight="1" thickBot="1" x14ac:dyDescent="0.3">
      <c r="C131" s="76">
        <v>0.75</v>
      </c>
      <c r="D131" s="77">
        <v>32</v>
      </c>
      <c r="E131" s="77">
        <v>26</v>
      </c>
      <c r="F131" s="77">
        <v>21</v>
      </c>
      <c r="G131" s="77">
        <v>24</v>
      </c>
      <c r="H131" s="77">
        <v>21</v>
      </c>
      <c r="I131" s="77">
        <v>49</v>
      </c>
      <c r="J131" s="77">
        <v>47</v>
      </c>
    </row>
    <row r="132" spans="1:13" ht="12" customHeight="1" thickBot="1" x14ac:dyDescent="0.3">
      <c r="C132" s="78">
        <v>0.79166666666666663</v>
      </c>
      <c r="D132" s="79">
        <v>28</v>
      </c>
      <c r="E132" s="79">
        <v>31</v>
      </c>
      <c r="F132" s="79">
        <v>26</v>
      </c>
      <c r="G132" s="79">
        <v>20</v>
      </c>
      <c r="H132" s="79">
        <v>34</v>
      </c>
      <c r="I132" s="79">
        <v>45</v>
      </c>
      <c r="J132" s="79">
        <v>31</v>
      </c>
    </row>
    <row r="133" spans="1:13" ht="12" customHeight="1" thickBot="1" x14ac:dyDescent="0.3">
      <c r="C133" s="76">
        <v>0.83333333333333337</v>
      </c>
      <c r="D133" s="77">
        <v>20</v>
      </c>
      <c r="E133" s="77">
        <v>43</v>
      </c>
      <c r="F133" s="77">
        <v>41</v>
      </c>
      <c r="G133" s="77">
        <v>16</v>
      </c>
      <c r="H133" s="77">
        <v>26</v>
      </c>
      <c r="I133" s="77">
        <v>51</v>
      </c>
      <c r="J133" s="77">
        <v>25</v>
      </c>
    </row>
    <row r="134" spans="1:13" ht="12" customHeight="1" x14ac:dyDescent="0.25">
      <c r="C134" s="78">
        <v>0.875</v>
      </c>
      <c r="D134" s="79">
        <v>24</v>
      </c>
      <c r="E134" s="79">
        <v>40</v>
      </c>
      <c r="F134" s="79">
        <v>34</v>
      </c>
      <c r="G134" s="79">
        <v>21</v>
      </c>
      <c r="H134" s="79">
        <v>25</v>
      </c>
      <c r="I134" s="79">
        <v>51</v>
      </c>
      <c r="J134" s="79">
        <v>22</v>
      </c>
    </row>
    <row r="135" spans="1:13" x14ac:dyDescent="0.25">
      <c r="A135" s="231" t="s">
        <v>162</v>
      </c>
      <c r="B135" s="231"/>
      <c r="C135" s="64" t="s">
        <v>151</v>
      </c>
      <c r="D135" s="74">
        <f>AVERAGE(D119:D134)</f>
        <v>31</v>
      </c>
      <c r="E135" s="74">
        <f t="shared" ref="E135:J135" si="6">AVERAGE(E119:E134)</f>
        <v>44.875</v>
      </c>
      <c r="F135" s="74">
        <f t="shared" si="6"/>
        <v>53.25</v>
      </c>
      <c r="G135" s="74">
        <f t="shared" si="6"/>
        <v>43.5625</v>
      </c>
      <c r="H135" s="74">
        <f t="shared" si="6"/>
        <v>45.1875</v>
      </c>
      <c r="I135" s="74">
        <f t="shared" si="6"/>
        <v>55</v>
      </c>
      <c r="J135" s="74">
        <f t="shared" si="6"/>
        <v>43.0625</v>
      </c>
      <c r="L135" t="s">
        <v>163</v>
      </c>
      <c r="M135" s="44">
        <f>AVERAGE(D135:J135)</f>
        <v>45.133928571428569</v>
      </c>
    </row>
    <row r="136" spans="1:13" ht="15.75" thickBot="1" x14ac:dyDescent="0.3"/>
    <row r="137" spans="1:13" ht="12" customHeight="1" thickBot="1" x14ac:dyDescent="0.3">
      <c r="C137" s="73">
        <v>0.25</v>
      </c>
      <c r="D137" s="68">
        <v>15</v>
      </c>
      <c r="E137" s="68">
        <v>14</v>
      </c>
      <c r="F137" s="68">
        <v>7</v>
      </c>
      <c r="G137" s="68">
        <v>11</v>
      </c>
      <c r="H137" s="68">
        <v>10</v>
      </c>
      <c r="I137" s="68">
        <v>5</v>
      </c>
      <c r="J137" s="68">
        <v>5</v>
      </c>
    </row>
    <row r="138" spans="1:13" ht="12" customHeight="1" thickBot="1" x14ac:dyDescent="0.3">
      <c r="C138" s="71">
        <v>0.29166666666666669</v>
      </c>
      <c r="D138" s="72">
        <v>13</v>
      </c>
      <c r="E138" s="72">
        <v>40</v>
      </c>
      <c r="F138" s="72">
        <v>44</v>
      </c>
      <c r="G138" s="72">
        <v>54</v>
      </c>
      <c r="H138" s="72">
        <v>41</v>
      </c>
      <c r="I138" s="72">
        <v>41</v>
      </c>
      <c r="J138" s="72">
        <v>16</v>
      </c>
    </row>
    <row r="139" spans="1:13" ht="12" customHeight="1" thickBot="1" x14ac:dyDescent="0.3">
      <c r="C139" s="73">
        <v>0.33333333333333331</v>
      </c>
      <c r="D139" s="68">
        <v>14</v>
      </c>
      <c r="E139" s="68">
        <v>64</v>
      </c>
      <c r="F139" s="68">
        <v>66</v>
      </c>
      <c r="G139" s="68">
        <v>73</v>
      </c>
      <c r="H139" s="68">
        <v>44</v>
      </c>
      <c r="I139" s="68">
        <v>48</v>
      </c>
      <c r="J139" s="68">
        <v>23</v>
      </c>
    </row>
    <row r="140" spans="1:13" ht="12" customHeight="1" thickBot="1" x14ac:dyDescent="0.3">
      <c r="C140" s="71">
        <v>0.375</v>
      </c>
      <c r="D140" s="72">
        <v>21</v>
      </c>
      <c r="E140" s="72">
        <v>72</v>
      </c>
      <c r="F140" s="72">
        <v>65</v>
      </c>
      <c r="G140" s="72">
        <v>71</v>
      </c>
      <c r="H140" s="72">
        <v>58</v>
      </c>
      <c r="I140" s="72">
        <v>60</v>
      </c>
      <c r="J140" s="72">
        <v>35</v>
      </c>
    </row>
    <row r="141" spans="1:13" ht="12" customHeight="1" thickBot="1" x14ac:dyDescent="0.3">
      <c r="C141" s="73">
        <v>0.41666666666666669</v>
      </c>
      <c r="D141" s="68">
        <v>35</v>
      </c>
      <c r="E141" s="68">
        <v>71</v>
      </c>
      <c r="F141" s="68">
        <v>80</v>
      </c>
      <c r="G141" s="68">
        <v>58</v>
      </c>
      <c r="H141" s="68">
        <v>79</v>
      </c>
      <c r="I141" s="68">
        <v>69</v>
      </c>
      <c r="J141" s="68">
        <v>49</v>
      </c>
    </row>
    <row r="142" spans="1:13" ht="12" customHeight="1" thickBot="1" x14ac:dyDescent="0.3">
      <c r="C142" s="71">
        <v>0.45833333333333331</v>
      </c>
      <c r="D142" s="72">
        <v>53</v>
      </c>
      <c r="E142" s="72">
        <v>64</v>
      </c>
      <c r="F142" s="72">
        <v>74</v>
      </c>
      <c r="G142" s="72">
        <v>52</v>
      </c>
      <c r="H142" s="72">
        <v>44</v>
      </c>
      <c r="I142" s="72">
        <v>69</v>
      </c>
      <c r="J142" s="72">
        <v>58</v>
      </c>
    </row>
    <row r="143" spans="1:13" ht="12" customHeight="1" thickBot="1" x14ac:dyDescent="0.3">
      <c r="C143" s="68" t="s">
        <v>78</v>
      </c>
      <c r="D143" s="68">
        <v>56</v>
      </c>
      <c r="E143" s="68">
        <v>66</v>
      </c>
      <c r="F143" s="68">
        <v>80</v>
      </c>
      <c r="G143" s="68">
        <v>56</v>
      </c>
      <c r="H143" s="68">
        <v>53</v>
      </c>
      <c r="I143" s="68">
        <v>68</v>
      </c>
      <c r="J143" s="68">
        <v>73</v>
      </c>
    </row>
    <row r="144" spans="1:13" ht="12" customHeight="1" thickBot="1" x14ac:dyDescent="0.3">
      <c r="C144" s="71">
        <v>0.54166666666666663</v>
      </c>
      <c r="D144" s="72">
        <v>70</v>
      </c>
      <c r="E144" s="72">
        <v>74</v>
      </c>
      <c r="F144" s="72">
        <v>75</v>
      </c>
      <c r="G144" s="72">
        <v>59</v>
      </c>
      <c r="H144" s="72">
        <v>75</v>
      </c>
      <c r="I144" s="72">
        <v>70</v>
      </c>
      <c r="J144" s="72">
        <v>83</v>
      </c>
    </row>
    <row r="145" spans="1:13" ht="12" customHeight="1" thickBot="1" x14ac:dyDescent="0.3">
      <c r="C145" s="73">
        <v>0.58333333333333337</v>
      </c>
      <c r="D145" s="68">
        <v>71</v>
      </c>
      <c r="E145" s="68">
        <v>80</v>
      </c>
      <c r="F145" s="68">
        <v>67</v>
      </c>
      <c r="G145" s="68">
        <v>70</v>
      </c>
      <c r="H145" s="68">
        <v>75</v>
      </c>
      <c r="I145" s="68">
        <v>75</v>
      </c>
      <c r="J145" s="68">
        <v>75</v>
      </c>
    </row>
    <row r="146" spans="1:13" ht="12" customHeight="1" thickBot="1" x14ac:dyDescent="0.3">
      <c r="C146" s="71">
        <v>0.625</v>
      </c>
      <c r="D146" s="72">
        <v>80</v>
      </c>
      <c r="E146" s="72">
        <v>55</v>
      </c>
      <c r="F146" s="72">
        <v>57</v>
      </c>
      <c r="G146" s="72">
        <v>52</v>
      </c>
      <c r="H146" s="72">
        <v>64</v>
      </c>
      <c r="I146" s="72">
        <v>68</v>
      </c>
      <c r="J146" s="72">
        <v>75</v>
      </c>
    </row>
    <row r="147" spans="1:13" ht="12" customHeight="1" thickBot="1" x14ac:dyDescent="0.3">
      <c r="C147" s="73">
        <v>0.66666666666666663</v>
      </c>
      <c r="D147" s="68">
        <v>88</v>
      </c>
      <c r="E147" s="68">
        <v>32</v>
      </c>
      <c r="F147" s="68">
        <v>33</v>
      </c>
      <c r="G147" s="68">
        <v>26</v>
      </c>
      <c r="H147" s="68">
        <v>48</v>
      </c>
      <c r="I147" s="68">
        <v>68</v>
      </c>
      <c r="J147" s="68">
        <v>68</v>
      </c>
    </row>
    <row r="148" spans="1:13" ht="12" customHeight="1" thickBot="1" x14ac:dyDescent="0.3">
      <c r="C148" s="71">
        <v>0.70833333333333337</v>
      </c>
      <c r="D148" s="72">
        <v>73</v>
      </c>
      <c r="E148" s="72">
        <v>30</v>
      </c>
      <c r="F148" s="72">
        <v>26</v>
      </c>
      <c r="G148" s="72">
        <v>20</v>
      </c>
      <c r="H148" s="72">
        <v>40</v>
      </c>
      <c r="I148" s="72">
        <v>35</v>
      </c>
      <c r="J148" s="72">
        <v>56</v>
      </c>
    </row>
    <row r="149" spans="1:13" ht="12" customHeight="1" thickBot="1" x14ac:dyDescent="0.3">
      <c r="C149" s="73">
        <v>0.75</v>
      </c>
      <c r="D149" s="68">
        <v>61</v>
      </c>
      <c r="E149" s="68">
        <v>20</v>
      </c>
      <c r="F149" s="68">
        <v>20</v>
      </c>
      <c r="G149" s="68">
        <v>17</v>
      </c>
      <c r="H149" s="68">
        <v>44</v>
      </c>
      <c r="I149" s="68">
        <v>31</v>
      </c>
      <c r="J149" s="68">
        <v>43</v>
      </c>
    </row>
    <row r="150" spans="1:13" ht="12" customHeight="1" thickBot="1" x14ac:dyDescent="0.3">
      <c r="C150" s="71">
        <v>0.79166666666666663</v>
      </c>
      <c r="D150" s="72">
        <v>54</v>
      </c>
      <c r="E150" s="72">
        <v>25</v>
      </c>
      <c r="F150" s="72">
        <v>24</v>
      </c>
      <c r="G150" s="72">
        <v>18</v>
      </c>
      <c r="H150" s="72">
        <v>54</v>
      </c>
      <c r="I150" s="72">
        <v>29</v>
      </c>
      <c r="J150" s="72">
        <v>51</v>
      </c>
    </row>
    <row r="151" spans="1:13" ht="12" customHeight="1" thickBot="1" x14ac:dyDescent="0.3">
      <c r="C151" s="73">
        <v>0.83333333333333337</v>
      </c>
      <c r="D151" s="68">
        <v>46</v>
      </c>
      <c r="E151" s="68">
        <v>32</v>
      </c>
      <c r="F151" s="68">
        <v>31</v>
      </c>
      <c r="G151" s="68">
        <v>24</v>
      </c>
      <c r="H151" s="68">
        <v>51</v>
      </c>
      <c r="I151" s="68">
        <v>36</v>
      </c>
      <c r="J151" s="68">
        <v>51</v>
      </c>
    </row>
    <row r="152" spans="1:13" ht="12" customHeight="1" x14ac:dyDescent="0.25">
      <c r="C152" s="71">
        <v>0.875</v>
      </c>
      <c r="D152" s="72">
        <v>60</v>
      </c>
      <c r="E152" s="72">
        <v>38</v>
      </c>
      <c r="F152" s="72">
        <v>21</v>
      </c>
      <c r="G152" s="72">
        <v>20</v>
      </c>
      <c r="H152" s="72">
        <v>50</v>
      </c>
      <c r="I152" s="72">
        <v>36</v>
      </c>
      <c r="J152" s="72">
        <v>41</v>
      </c>
    </row>
    <row r="153" spans="1:13" x14ac:dyDescent="0.25">
      <c r="A153" s="231" t="s">
        <v>164</v>
      </c>
      <c r="B153" s="231"/>
      <c r="C153" s="64" t="s">
        <v>151</v>
      </c>
      <c r="D153" s="74">
        <f>AVERAGE(D137:D152)</f>
        <v>50.625</v>
      </c>
      <c r="E153" s="74">
        <f t="shared" ref="E153:J153" si="7">AVERAGE(E137:E152)</f>
        <v>48.5625</v>
      </c>
      <c r="F153" s="74">
        <f t="shared" si="7"/>
        <v>48.125</v>
      </c>
      <c r="G153" s="74">
        <f t="shared" si="7"/>
        <v>42.5625</v>
      </c>
      <c r="H153" s="74">
        <f t="shared" si="7"/>
        <v>51.875</v>
      </c>
      <c r="I153" s="74">
        <f t="shared" si="7"/>
        <v>50.5</v>
      </c>
      <c r="J153" s="74">
        <f t="shared" si="7"/>
        <v>50.125</v>
      </c>
      <c r="L153" t="s">
        <v>165</v>
      </c>
      <c r="M153" s="44">
        <f>AVERAGE(D153:J153)</f>
        <v>48.910714285714285</v>
      </c>
    </row>
    <row r="154" spans="1:13" ht="15.75" thickBot="1" x14ac:dyDescent="0.3"/>
    <row r="155" spans="1:13" ht="12" customHeight="1" thickBot="1" x14ac:dyDescent="0.3">
      <c r="C155" s="78">
        <v>0.20833333333333334</v>
      </c>
      <c r="D155" s="79"/>
      <c r="E155" s="79">
        <v>15</v>
      </c>
      <c r="F155" s="79">
        <v>15</v>
      </c>
      <c r="G155" s="79">
        <v>15</v>
      </c>
      <c r="H155" s="79">
        <v>5</v>
      </c>
      <c r="I155" s="79">
        <v>5</v>
      </c>
      <c r="J155" s="79"/>
    </row>
    <row r="156" spans="1:13" ht="12" customHeight="1" thickBot="1" x14ac:dyDescent="0.3">
      <c r="C156" s="76">
        <v>0.25</v>
      </c>
      <c r="D156" s="77">
        <v>9</v>
      </c>
      <c r="E156" s="77">
        <v>19</v>
      </c>
      <c r="F156" s="77">
        <v>14</v>
      </c>
      <c r="G156" s="77">
        <v>14</v>
      </c>
      <c r="H156" s="77">
        <v>13</v>
      </c>
      <c r="I156" s="77">
        <v>12</v>
      </c>
      <c r="J156" s="77">
        <v>5</v>
      </c>
    </row>
    <row r="157" spans="1:13" ht="12" customHeight="1" thickBot="1" x14ac:dyDescent="0.3">
      <c r="C157" s="78">
        <v>0.29166666666666669</v>
      </c>
      <c r="D157" s="79">
        <v>18</v>
      </c>
      <c r="E157" s="79">
        <v>26</v>
      </c>
      <c r="F157" s="79">
        <v>46</v>
      </c>
      <c r="G157" s="79">
        <v>44</v>
      </c>
      <c r="H157" s="79">
        <v>52</v>
      </c>
      <c r="I157" s="79">
        <v>44</v>
      </c>
      <c r="J157" s="79">
        <v>10</v>
      </c>
    </row>
    <row r="158" spans="1:13" ht="12" customHeight="1" thickBot="1" x14ac:dyDescent="0.3">
      <c r="C158" s="76">
        <v>0.33333333333333331</v>
      </c>
      <c r="D158" s="77">
        <v>18</v>
      </c>
      <c r="E158" s="77">
        <v>36</v>
      </c>
      <c r="F158" s="77">
        <v>63</v>
      </c>
      <c r="G158" s="77">
        <v>59</v>
      </c>
      <c r="H158" s="77">
        <v>64</v>
      </c>
      <c r="I158" s="77">
        <v>57</v>
      </c>
      <c r="J158" s="77">
        <v>9</v>
      </c>
    </row>
    <row r="159" spans="1:13" ht="12" customHeight="1" thickBot="1" x14ac:dyDescent="0.3">
      <c r="C159" s="78">
        <v>0.375</v>
      </c>
      <c r="D159" s="79">
        <v>30</v>
      </c>
      <c r="E159" s="79">
        <v>50</v>
      </c>
      <c r="F159" s="79">
        <v>58</v>
      </c>
      <c r="G159" s="79">
        <v>55</v>
      </c>
      <c r="H159" s="79">
        <v>59</v>
      </c>
      <c r="I159" s="79">
        <v>67</v>
      </c>
      <c r="J159" s="79">
        <v>11</v>
      </c>
    </row>
    <row r="160" spans="1:13" ht="12" customHeight="1" thickBot="1" x14ac:dyDescent="0.3">
      <c r="C160" s="76">
        <v>0.41666666666666669</v>
      </c>
      <c r="D160" s="77">
        <v>43</v>
      </c>
      <c r="E160" s="77">
        <v>45</v>
      </c>
      <c r="F160" s="77">
        <v>39</v>
      </c>
      <c r="G160" s="77">
        <v>51</v>
      </c>
      <c r="H160" s="77">
        <v>52</v>
      </c>
      <c r="I160" s="77">
        <v>64</v>
      </c>
      <c r="J160" s="77">
        <v>25</v>
      </c>
    </row>
    <row r="161" spans="1:13" ht="12" customHeight="1" thickBot="1" x14ac:dyDescent="0.3">
      <c r="C161" s="78">
        <v>0.45833333333333331</v>
      </c>
      <c r="D161" s="79">
        <v>51</v>
      </c>
      <c r="E161" s="79">
        <v>38</v>
      </c>
      <c r="F161" s="79">
        <v>44</v>
      </c>
      <c r="G161" s="79">
        <v>46</v>
      </c>
      <c r="H161" s="79">
        <v>49</v>
      </c>
      <c r="I161" s="79">
        <v>59</v>
      </c>
      <c r="J161" s="79">
        <v>33</v>
      </c>
    </row>
    <row r="162" spans="1:13" ht="12" customHeight="1" thickBot="1" x14ac:dyDescent="0.3">
      <c r="C162" s="77" t="s">
        <v>78</v>
      </c>
      <c r="D162" s="77">
        <v>58</v>
      </c>
      <c r="E162" s="77">
        <v>38</v>
      </c>
      <c r="F162" s="77">
        <v>58</v>
      </c>
      <c r="G162" s="77">
        <v>38</v>
      </c>
      <c r="H162" s="77">
        <v>48</v>
      </c>
      <c r="I162" s="77">
        <v>63</v>
      </c>
      <c r="J162" s="77">
        <v>44</v>
      </c>
    </row>
    <row r="163" spans="1:13" ht="12" customHeight="1" thickBot="1" x14ac:dyDescent="0.3">
      <c r="C163" s="78">
        <v>0.54166666666666663</v>
      </c>
      <c r="D163" s="79">
        <v>55</v>
      </c>
      <c r="E163" s="79">
        <v>43</v>
      </c>
      <c r="F163" s="79">
        <v>55</v>
      </c>
      <c r="G163" s="79">
        <v>34</v>
      </c>
      <c r="H163" s="79">
        <v>39</v>
      </c>
      <c r="I163" s="79">
        <v>56</v>
      </c>
      <c r="J163" s="79">
        <v>38</v>
      </c>
    </row>
    <row r="164" spans="1:13" ht="12" customHeight="1" thickBot="1" x14ac:dyDescent="0.3">
      <c r="C164" s="76">
        <v>0.58333333333333337</v>
      </c>
      <c r="D164" s="77">
        <v>61</v>
      </c>
      <c r="E164" s="77">
        <v>43</v>
      </c>
      <c r="F164" s="77">
        <v>61</v>
      </c>
      <c r="G164" s="77">
        <v>30</v>
      </c>
      <c r="H164" s="77">
        <v>29</v>
      </c>
      <c r="I164" s="77">
        <v>59</v>
      </c>
      <c r="J164" s="77">
        <v>40</v>
      </c>
    </row>
    <row r="165" spans="1:13" ht="12" customHeight="1" thickBot="1" x14ac:dyDescent="0.3">
      <c r="C165" s="78">
        <v>0.625</v>
      </c>
      <c r="D165" s="79">
        <v>68</v>
      </c>
      <c r="E165" s="79">
        <v>38</v>
      </c>
      <c r="F165" s="79">
        <v>53</v>
      </c>
      <c r="G165" s="79">
        <v>19</v>
      </c>
      <c r="H165" s="79">
        <v>24</v>
      </c>
      <c r="I165" s="79">
        <v>36</v>
      </c>
      <c r="J165" s="79">
        <v>41</v>
      </c>
    </row>
    <row r="166" spans="1:13" ht="12" customHeight="1" thickBot="1" x14ac:dyDescent="0.3">
      <c r="C166" s="76">
        <v>0.66666666666666663</v>
      </c>
      <c r="D166" s="77">
        <v>58</v>
      </c>
      <c r="E166" s="77">
        <v>38</v>
      </c>
      <c r="F166" s="77">
        <v>33</v>
      </c>
      <c r="G166" s="77">
        <v>18</v>
      </c>
      <c r="H166" s="77">
        <v>27</v>
      </c>
      <c r="I166" s="77">
        <v>31</v>
      </c>
      <c r="J166" s="77">
        <v>46</v>
      </c>
    </row>
    <row r="167" spans="1:13" ht="12" customHeight="1" thickBot="1" x14ac:dyDescent="0.3">
      <c r="C167" s="78">
        <v>0.70833333333333337</v>
      </c>
      <c r="D167" s="79">
        <v>56</v>
      </c>
      <c r="E167" s="79">
        <v>35</v>
      </c>
      <c r="F167" s="79">
        <v>29</v>
      </c>
      <c r="G167" s="79">
        <v>18</v>
      </c>
      <c r="H167" s="79">
        <v>24</v>
      </c>
      <c r="I167" s="79">
        <v>28</v>
      </c>
      <c r="J167" s="79">
        <v>31</v>
      </c>
    </row>
    <row r="168" spans="1:13" ht="12" customHeight="1" thickBot="1" x14ac:dyDescent="0.3">
      <c r="C168" s="76">
        <v>0.75</v>
      </c>
      <c r="D168" s="77">
        <v>54</v>
      </c>
      <c r="E168" s="77">
        <v>33</v>
      </c>
      <c r="F168" s="77">
        <v>19</v>
      </c>
      <c r="G168" s="77">
        <v>18</v>
      </c>
      <c r="H168" s="77">
        <v>23</v>
      </c>
      <c r="I168" s="77">
        <v>27</v>
      </c>
      <c r="J168" s="77">
        <v>25</v>
      </c>
    </row>
    <row r="169" spans="1:13" ht="12" customHeight="1" thickBot="1" x14ac:dyDescent="0.3">
      <c r="C169" s="78">
        <v>0.79166666666666663</v>
      </c>
      <c r="D169" s="79">
        <v>54</v>
      </c>
      <c r="E169" s="79">
        <v>33</v>
      </c>
      <c r="F169" s="79">
        <v>34</v>
      </c>
      <c r="G169" s="79">
        <v>24</v>
      </c>
      <c r="H169" s="79">
        <v>23</v>
      </c>
      <c r="I169" s="79">
        <v>28</v>
      </c>
      <c r="J169" s="79">
        <v>23</v>
      </c>
    </row>
    <row r="170" spans="1:13" ht="12" customHeight="1" thickBot="1" x14ac:dyDescent="0.3">
      <c r="C170" s="76">
        <v>0.83333333333333337</v>
      </c>
      <c r="D170" s="77">
        <v>61</v>
      </c>
      <c r="E170" s="77">
        <v>39</v>
      </c>
      <c r="F170" s="77">
        <v>28</v>
      </c>
      <c r="G170" s="77">
        <v>29</v>
      </c>
      <c r="H170" s="77">
        <v>22</v>
      </c>
      <c r="I170" s="77">
        <v>23</v>
      </c>
      <c r="J170" s="77">
        <v>19</v>
      </c>
    </row>
    <row r="171" spans="1:13" ht="12" customHeight="1" x14ac:dyDescent="0.25">
      <c r="C171" s="78">
        <v>0.875</v>
      </c>
      <c r="D171" s="79">
        <v>55</v>
      </c>
      <c r="E171" s="79">
        <v>35</v>
      </c>
      <c r="F171" s="79">
        <v>33</v>
      </c>
      <c r="G171" s="79">
        <v>30</v>
      </c>
      <c r="H171" s="79">
        <v>23</v>
      </c>
      <c r="I171" s="79">
        <v>22</v>
      </c>
      <c r="J171" s="79">
        <v>19</v>
      </c>
    </row>
    <row r="172" spans="1:13" x14ac:dyDescent="0.25">
      <c r="A172" s="231" t="s">
        <v>166</v>
      </c>
      <c r="B172" s="231"/>
      <c r="C172" s="64" t="s">
        <v>151</v>
      </c>
      <c r="D172" s="74">
        <f>AVERAGE(D156:D171)</f>
        <v>46.8125</v>
      </c>
      <c r="E172" s="74">
        <f>AVERAGE(E155:E171)</f>
        <v>35.529411764705884</v>
      </c>
      <c r="F172" s="74">
        <f t="shared" ref="F172:I172" si="8">AVERAGE(F155:F171)</f>
        <v>40.117647058823529</v>
      </c>
      <c r="G172" s="74">
        <f t="shared" si="8"/>
        <v>31.882352941176471</v>
      </c>
      <c r="H172" s="74">
        <f t="shared" si="8"/>
        <v>33.882352941176471</v>
      </c>
      <c r="I172" s="74">
        <f t="shared" si="8"/>
        <v>40.058823529411768</v>
      </c>
      <c r="J172" s="74">
        <f t="shared" ref="J172" si="9">AVERAGE(J156:J171)</f>
        <v>26.1875</v>
      </c>
      <c r="L172" t="s">
        <v>167</v>
      </c>
      <c r="M172" s="44">
        <f>AVERAGE(D172:J172)</f>
        <v>36.352941176470587</v>
      </c>
    </row>
    <row r="173" spans="1:13" ht="15.75" thickBot="1" x14ac:dyDescent="0.3"/>
    <row r="174" spans="1:13" ht="12" customHeight="1" thickBot="1" x14ac:dyDescent="0.3">
      <c r="C174" s="71">
        <v>0.20833333333333334</v>
      </c>
      <c r="D174" s="72"/>
      <c r="E174" s="72">
        <v>21</v>
      </c>
      <c r="F174" s="72">
        <v>8</v>
      </c>
      <c r="G174" s="72">
        <v>14</v>
      </c>
      <c r="H174" s="72">
        <v>8</v>
      </c>
      <c r="I174" s="72">
        <v>5</v>
      </c>
      <c r="J174" s="72"/>
    </row>
    <row r="175" spans="1:13" ht="12" customHeight="1" thickBot="1" x14ac:dyDescent="0.3">
      <c r="C175" s="73">
        <v>0.25</v>
      </c>
      <c r="D175" s="68">
        <v>11</v>
      </c>
      <c r="E175" s="68">
        <v>39</v>
      </c>
      <c r="F175" s="68">
        <v>36</v>
      </c>
      <c r="G175" s="68">
        <v>41</v>
      </c>
      <c r="H175" s="68">
        <v>29</v>
      </c>
      <c r="I175" s="68">
        <v>35</v>
      </c>
      <c r="J175" s="68">
        <v>5</v>
      </c>
    </row>
    <row r="176" spans="1:13" ht="12" customHeight="1" thickBot="1" x14ac:dyDescent="0.3">
      <c r="C176" s="71">
        <v>0.29166666666666669</v>
      </c>
      <c r="D176" s="72">
        <v>11</v>
      </c>
      <c r="E176" s="72">
        <v>82</v>
      </c>
      <c r="F176" s="72">
        <v>76</v>
      </c>
      <c r="G176" s="72">
        <v>80</v>
      </c>
      <c r="H176" s="72">
        <v>60</v>
      </c>
      <c r="I176" s="72">
        <v>40</v>
      </c>
      <c r="J176" s="72">
        <v>17</v>
      </c>
    </row>
    <row r="177" spans="1:13" ht="12" customHeight="1" thickBot="1" x14ac:dyDescent="0.3">
      <c r="C177" s="73">
        <v>0.33333333333333331</v>
      </c>
      <c r="D177" s="68">
        <v>24</v>
      </c>
      <c r="E177" s="68">
        <v>95</v>
      </c>
      <c r="F177" s="68">
        <v>71</v>
      </c>
      <c r="G177" s="68">
        <v>70</v>
      </c>
      <c r="H177" s="68">
        <v>73</v>
      </c>
      <c r="I177" s="68">
        <v>43</v>
      </c>
      <c r="J177" s="68">
        <v>14</v>
      </c>
    </row>
    <row r="178" spans="1:13" ht="12" customHeight="1" thickBot="1" x14ac:dyDescent="0.3">
      <c r="C178" s="71">
        <v>0.375</v>
      </c>
      <c r="D178" s="72">
        <v>35</v>
      </c>
      <c r="E178" s="72">
        <v>83</v>
      </c>
      <c r="F178" s="72">
        <v>73</v>
      </c>
      <c r="G178" s="72">
        <v>76</v>
      </c>
      <c r="H178" s="72">
        <v>63</v>
      </c>
      <c r="I178" s="72">
        <v>33</v>
      </c>
      <c r="J178" s="72">
        <v>23</v>
      </c>
    </row>
    <row r="179" spans="1:13" ht="12" customHeight="1" thickBot="1" x14ac:dyDescent="0.3">
      <c r="C179" s="73">
        <v>0.41666666666666669</v>
      </c>
      <c r="D179" s="68">
        <v>48</v>
      </c>
      <c r="E179" s="68">
        <v>87</v>
      </c>
      <c r="F179" s="68">
        <v>78</v>
      </c>
      <c r="G179" s="68">
        <v>71</v>
      </c>
      <c r="H179" s="68">
        <v>45</v>
      </c>
      <c r="I179" s="68">
        <v>36</v>
      </c>
      <c r="J179" s="68">
        <v>33</v>
      </c>
    </row>
    <row r="180" spans="1:13" ht="12" customHeight="1" thickBot="1" x14ac:dyDescent="0.3">
      <c r="C180" s="71">
        <v>0.45833333333333331</v>
      </c>
      <c r="D180" s="72">
        <v>62</v>
      </c>
      <c r="E180" s="72">
        <v>69</v>
      </c>
      <c r="F180" s="72">
        <v>48</v>
      </c>
      <c r="G180" s="72">
        <v>58</v>
      </c>
      <c r="H180" s="72">
        <v>34</v>
      </c>
      <c r="I180" s="72">
        <v>23</v>
      </c>
      <c r="J180" s="72">
        <v>37</v>
      </c>
    </row>
    <row r="181" spans="1:13" ht="12" customHeight="1" thickBot="1" x14ac:dyDescent="0.3">
      <c r="C181" s="68" t="s">
        <v>78</v>
      </c>
      <c r="D181" s="68">
        <v>78</v>
      </c>
      <c r="E181" s="68">
        <v>61</v>
      </c>
      <c r="F181" s="68">
        <v>65</v>
      </c>
      <c r="G181" s="68">
        <v>54</v>
      </c>
      <c r="H181" s="68">
        <v>28</v>
      </c>
      <c r="I181" s="68">
        <v>35</v>
      </c>
      <c r="J181" s="68">
        <v>52</v>
      </c>
    </row>
    <row r="182" spans="1:13" ht="12" customHeight="1" thickBot="1" x14ac:dyDescent="0.3">
      <c r="C182" s="71">
        <v>0.54166666666666663</v>
      </c>
      <c r="D182" s="72">
        <v>80</v>
      </c>
      <c r="E182" s="72">
        <v>71</v>
      </c>
      <c r="F182" s="72">
        <v>41</v>
      </c>
      <c r="G182" s="72">
        <v>49</v>
      </c>
      <c r="H182" s="72">
        <v>35</v>
      </c>
      <c r="I182" s="72">
        <v>46</v>
      </c>
      <c r="J182" s="72">
        <v>57</v>
      </c>
    </row>
    <row r="183" spans="1:13" ht="12" customHeight="1" thickBot="1" x14ac:dyDescent="0.3">
      <c r="C183" s="73">
        <v>0.58333333333333337</v>
      </c>
      <c r="D183" s="68">
        <v>88</v>
      </c>
      <c r="E183" s="68">
        <v>69</v>
      </c>
      <c r="F183" s="68">
        <v>38</v>
      </c>
      <c r="G183" s="68">
        <v>45</v>
      </c>
      <c r="H183" s="68">
        <v>43</v>
      </c>
      <c r="I183" s="68">
        <v>36</v>
      </c>
      <c r="J183" s="68">
        <v>47</v>
      </c>
    </row>
    <row r="184" spans="1:13" ht="12" customHeight="1" thickBot="1" x14ac:dyDescent="0.3">
      <c r="C184" s="71">
        <v>0.625</v>
      </c>
      <c r="D184" s="72">
        <v>84</v>
      </c>
      <c r="E184" s="72">
        <v>75</v>
      </c>
      <c r="F184" s="72">
        <v>33</v>
      </c>
      <c r="G184" s="72">
        <v>38</v>
      </c>
      <c r="H184" s="72">
        <v>33</v>
      </c>
      <c r="I184" s="72">
        <v>35</v>
      </c>
      <c r="J184" s="72">
        <v>56</v>
      </c>
    </row>
    <row r="185" spans="1:13" ht="12" customHeight="1" thickBot="1" x14ac:dyDescent="0.3">
      <c r="C185" s="73">
        <v>0.66666666666666663</v>
      </c>
      <c r="D185" s="68">
        <v>88</v>
      </c>
      <c r="E185" s="68">
        <v>76</v>
      </c>
      <c r="F185" s="68">
        <v>15</v>
      </c>
      <c r="G185" s="68">
        <v>24</v>
      </c>
      <c r="H185" s="68">
        <v>24</v>
      </c>
      <c r="I185" s="68">
        <v>30</v>
      </c>
      <c r="J185" s="68">
        <v>57</v>
      </c>
    </row>
    <row r="186" spans="1:13" ht="12" customHeight="1" thickBot="1" x14ac:dyDescent="0.3">
      <c r="C186" s="71">
        <v>0.70833333333333337</v>
      </c>
      <c r="D186" s="72">
        <v>94</v>
      </c>
      <c r="E186" s="72">
        <v>71</v>
      </c>
      <c r="F186" s="72">
        <v>15</v>
      </c>
      <c r="G186" s="72">
        <v>21</v>
      </c>
      <c r="H186" s="72">
        <v>23</v>
      </c>
      <c r="I186" s="72">
        <v>16</v>
      </c>
      <c r="J186" s="72">
        <v>76</v>
      </c>
    </row>
    <row r="187" spans="1:13" ht="12" customHeight="1" thickBot="1" x14ac:dyDescent="0.3">
      <c r="C187" s="73">
        <v>0.75</v>
      </c>
      <c r="D187" s="68">
        <v>94</v>
      </c>
      <c r="E187" s="68">
        <v>63</v>
      </c>
      <c r="F187" s="68">
        <v>19</v>
      </c>
      <c r="G187" s="68">
        <v>19</v>
      </c>
      <c r="H187" s="68">
        <v>29</v>
      </c>
      <c r="I187" s="68">
        <v>18</v>
      </c>
      <c r="J187" s="68">
        <v>68</v>
      </c>
    </row>
    <row r="188" spans="1:13" ht="12" customHeight="1" thickBot="1" x14ac:dyDescent="0.3">
      <c r="C188" s="71">
        <v>0.79166666666666663</v>
      </c>
      <c r="D188" s="72">
        <v>98</v>
      </c>
      <c r="E188" s="72">
        <v>66</v>
      </c>
      <c r="F188" s="72">
        <v>24</v>
      </c>
      <c r="G188" s="72">
        <v>16</v>
      </c>
      <c r="H188" s="72">
        <v>33</v>
      </c>
      <c r="I188" s="72">
        <v>29</v>
      </c>
      <c r="J188" s="72">
        <v>67</v>
      </c>
    </row>
    <row r="189" spans="1:13" ht="12" customHeight="1" thickBot="1" x14ac:dyDescent="0.3">
      <c r="C189" s="73">
        <v>0.83333333333333337</v>
      </c>
      <c r="D189" s="68">
        <v>98</v>
      </c>
      <c r="E189" s="68">
        <v>61</v>
      </c>
      <c r="F189" s="68">
        <v>20</v>
      </c>
      <c r="G189" s="68">
        <v>38</v>
      </c>
      <c r="H189" s="68">
        <v>40</v>
      </c>
      <c r="I189" s="68">
        <v>26</v>
      </c>
      <c r="J189" s="68">
        <v>59</v>
      </c>
    </row>
    <row r="190" spans="1:13" ht="12" customHeight="1" x14ac:dyDescent="0.25">
      <c r="C190" s="71">
        <v>0.875</v>
      </c>
      <c r="D190" s="72">
        <v>95</v>
      </c>
      <c r="E190" s="72">
        <v>57</v>
      </c>
      <c r="F190" s="72">
        <v>23</v>
      </c>
      <c r="G190" s="72">
        <v>30</v>
      </c>
      <c r="H190" s="72">
        <v>33</v>
      </c>
      <c r="I190" s="72">
        <v>18</v>
      </c>
      <c r="J190" s="72">
        <v>48</v>
      </c>
    </row>
    <row r="191" spans="1:13" x14ac:dyDescent="0.25">
      <c r="A191" s="231" t="s">
        <v>168</v>
      </c>
      <c r="B191" s="231"/>
      <c r="C191" s="64" t="s">
        <v>151</v>
      </c>
      <c r="D191" s="64">
        <f>AVERAGE(D175:D190)</f>
        <v>68</v>
      </c>
      <c r="E191" s="74">
        <f>AVERAGE(E174:E190)</f>
        <v>67.411764705882348</v>
      </c>
      <c r="F191" s="74">
        <f t="shared" ref="F191:I191" si="10">AVERAGE(F174:F190)</f>
        <v>40.176470588235297</v>
      </c>
      <c r="G191" s="74">
        <f t="shared" si="10"/>
        <v>43.764705882352942</v>
      </c>
      <c r="H191" s="74">
        <f t="shared" si="10"/>
        <v>37.235294117647058</v>
      </c>
      <c r="I191" s="74">
        <f t="shared" si="10"/>
        <v>29.647058823529413</v>
      </c>
      <c r="J191" s="74">
        <f>AVERAGE(J174:J190)</f>
        <v>44.75</v>
      </c>
      <c r="L191" t="s">
        <v>56</v>
      </c>
      <c r="M191" s="44">
        <f>AVERAGE(D191:J191)</f>
        <v>47.283613445378151</v>
      </c>
    </row>
    <row r="192" spans="1:13" ht="15.75" thickBot="1" x14ac:dyDescent="0.3"/>
    <row r="193" spans="3:10" ht="12" customHeight="1" thickBot="1" x14ac:dyDescent="0.3">
      <c r="C193" s="71">
        <v>0.20833333333333334</v>
      </c>
      <c r="D193" s="72"/>
      <c r="E193" s="72">
        <v>15</v>
      </c>
      <c r="F193" s="72">
        <v>12</v>
      </c>
      <c r="G193" s="72">
        <v>9</v>
      </c>
      <c r="H193" s="72">
        <v>11</v>
      </c>
      <c r="I193" s="72">
        <v>5</v>
      </c>
      <c r="J193" s="72"/>
    </row>
    <row r="194" spans="3:10" ht="12" customHeight="1" thickBot="1" x14ac:dyDescent="0.3">
      <c r="C194" s="73">
        <v>0.25</v>
      </c>
      <c r="D194" s="68">
        <v>11</v>
      </c>
      <c r="E194" s="68">
        <v>36</v>
      </c>
      <c r="F194" s="68">
        <v>30</v>
      </c>
      <c r="G194" s="68">
        <v>21</v>
      </c>
      <c r="H194" s="68">
        <v>20</v>
      </c>
      <c r="I194" s="68">
        <v>16</v>
      </c>
      <c r="J194" s="68">
        <v>9</v>
      </c>
    </row>
    <row r="195" spans="3:10" ht="12" customHeight="1" thickBot="1" x14ac:dyDescent="0.3">
      <c r="C195" s="71">
        <v>0.29166666666666669</v>
      </c>
      <c r="D195" s="72">
        <v>20</v>
      </c>
      <c r="E195" s="72">
        <v>53</v>
      </c>
      <c r="F195" s="72">
        <v>48</v>
      </c>
      <c r="G195" s="72">
        <v>38</v>
      </c>
      <c r="H195" s="72">
        <v>21</v>
      </c>
      <c r="I195" s="72">
        <v>18</v>
      </c>
      <c r="J195" s="72">
        <v>18</v>
      </c>
    </row>
    <row r="196" spans="3:10" ht="12" customHeight="1" thickBot="1" x14ac:dyDescent="0.3">
      <c r="C196" s="73">
        <v>0.33333333333333331</v>
      </c>
      <c r="D196" s="68">
        <v>23</v>
      </c>
      <c r="E196" s="68">
        <v>70</v>
      </c>
      <c r="F196" s="68">
        <v>64</v>
      </c>
      <c r="G196" s="68">
        <v>65</v>
      </c>
      <c r="H196" s="68">
        <v>24</v>
      </c>
      <c r="I196" s="68">
        <v>29</v>
      </c>
      <c r="J196" s="68">
        <v>10</v>
      </c>
    </row>
    <row r="197" spans="3:10" ht="12" customHeight="1" thickBot="1" x14ac:dyDescent="0.3">
      <c r="C197" s="71">
        <v>0.375</v>
      </c>
      <c r="D197" s="72">
        <v>48</v>
      </c>
      <c r="E197" s="72">
        <v>66</v>
      </c>
      <c r="F197" s="72">
        <v>63</v>
      </c>
      <c r="G197" s="72">
        <v>55</v>
      </c>
      <c r="H197" s="72">
        <v>29</v>
      </c>
      <c r="I197" s="72">
        <v>36</v>
      </c>
      <c r="J197" s="72">
        <v>26</v>
      </c>
    </row>
    <row r="198" spans="3:10" ht="12" customHeight="1" thickBot="1" x14ac:dyDescent="0.3">
      <c r="C198" s="73">
        <v>0.41666666666666669</v>
      </c>
      <c r="D198" s="68">
        <v>55</v>
      </c>
      <c r="E198" s="68">
        <v>64</v>
      </c>
      <c r="F198" s="68">
        <v>74</v>
      </c>
      <c r="G198" s="68">
        <v>72</v>
      </c>
      <c r="H198" s="68">
        <v>33</v>
      </c>
      <c r="I198" s="68">
        <v>33</v>
      </c>
      <c r="J198" s="68">
        <v>30</v>
      </c>
    </row>
    <row r="199" spans="3:10" ht="12" customHeight="1" thickBot="1" x14ac:dyDescent="0.3">
      <c r="C199" s="71">
        <v>0.45833333333333331</v>
      </c>
      <c r="D199" s="72">
        <v>75</v>
      </c>
      <c r="E199" s="72">
        <v>69</v>
      </c>
      <c r="F199" s="72">
        <v>65</v>
      </c>
      <c r="G199" s="72">
        <v>68</v>
      </c>
      <c r="H199" s="72">
        <v>33</v>
      </c>
      <c r="I199" s="72">
        <v>24</v>
      </c>
      <c r="J199" s="72">
        <v>60</v>
      </c>
    </row>
    <row r="200" spans="3:10" ht="12" customHeight="1" thickBot="1" x14ac:dyDescent="0.3">
      <c r="C200" s="68" t="s">
        <v>78</v>
      </c>
      <c r="D200" s="68">
        <v>75</v>
      </c>
      <c r="E200" s="68">
        <v>66</v>
      </c>
      <c r="F200" s="68">
        <v>65</v>
      </c>
      <c r="G200" s="68">
        <v>66</v>
      </c>
      <c r="H200" s="68">
        <v>28</v>
      </c>
      <c r="I200" s="68">
        <v>26</v>
      </c>
      <c r="J200" s="68">
        <v>68</v>
      </c>
    </row>
    <row r="201" spans="3:10" ht="12" customHeight="1" thickBot="1" x14ac:dyDescent="0.3">
      <c r="C201" s="71">
        <v>0.54166666666666663</v>
      </c>
      <c r="D201" s="72">
        <v>90</v>
      </c>
      <c r="E201" s="72">
        <v>65</v>
      </c>
      <c r="F201" s="72">
        <v>53</v>
      </c>
      <c r="G201" s="72">
        <v>63</v>
      </c>
      <c r="H201" s="72">
        <v>30</v>
      </c>
      <c r="I201" s="72">
        <v>40</v>
      </c>
      <c r="J201" s="72">
        <v>53</v>
      </c>
    </row>
    <row r="202" spans="3:10" ht="12" customHeight="1" thickBot="1" x14ac:dyDescent="0.3">
      <c r="C202" s="73">
        <v>0.58333333333333337</v>
      </c>
      <c r="D202" s="68">
        <v>94</v>
      </c>
      <c r="E202" s="68">
        <v>73</v>
      </c>
      <c r="F202" s="68">
        <v>56</v>
      </c>
      <c r="G202" s="68">
        <v>56</v>
      </c>
      <c r="H202" s="68">
        <v>25</v>
      </c>
      <c r="I202" s="68">
        <v>34</v>
      </c>
      <c r="J202" s="68">
        <v>58</v>
      </c>
    </row>
    <row r="203" spans="3:10" ht="12" customHeight="1" thickBot="1" x14ac:dyDescent="0.3">
      <c r="C203" s="71">
        <v>0.625</v>
      </c>
      <c r="D203" s="72">
        <v>105</v>
      </c>
      <c r="E203" s="72">
        <v>85</v>
      </c>
      <c r="F203" s="72">
        <v>56</v>
      </c>
      <c r="G203" s="72">
        <v>44</v>
      </c>
      <c r="H203" s="72">
        <v>30</v>
      </c>
      <c r="I203" s="72">
        <v>53</v>
      </c>
      <c r="J203" s="72">
        <v>63</v>
      </c>
    </row>
    <row r="204" spans="3:10" ht="12" customHeight="1" thickBot="1" x14ac:dyDescent="0.3">
      <c r="C204" s="73">
        <v>0.66666666666666663</v>
      </c>
      <c r="D204" s="68">
        <v>109</v>
      </c>
      <c r="E204" s="68">
        <v>85</v>
      </c>
      <c r="F204" s="68">
        <v>53</v>
      </c>
      <c r="G204" s="68">
        <v>58</v>
      </c>
      <c r="H204" s="68">
        <v>53</v>
      </c>
      <c r="I204" s="68">
        <v>41</v>
      </c>
      <c r="J204" s="68">
        <v>85</v>
      </c>
    </row>
    <row r="205" spans="3:10" ht="12" customHeight="1" thickBot="1" x14ac:dyDescent="0.3">
      <c r="C205" s="71">
        <v>0.70833333333333337</v>
      </c>
      <c r="D205" s="72">
        <v>109</v>
      </c>
      <c r="E205" s="72">
        <v>85</v>
      </c>
      <c r="F205" s="72">
        <v>56</v>
      </c>
      <c r="G205" s="72">
        <v>53</v>
      </c>
      <c r="H205" s="72">
        <v>55</v>
      </c>
      <c r="I205" s="72">
        <v>44</v>
      </c>
      <c r="J205" s="72">
        <v>88</v>
      </c>
    </row>
    <row r="206" spans="3:10" ht="12" customHeight="1" thickBot="1" x14ac:dyDescent="0.3">
      <c r="C206" s="73">
        <v>0.75</v>
      </c>
      <c r="D206" s="68">
        <v>108</v>
      </c>
      <c r="E206" s="68">
        <v>83</v>
      </c>
      <c r="F206" s="68">
        <v>66</v>
      </c>
      <c r="G206" s="68">
        <v>49</v>
      </c>
      <c r="H206" s="68">
        <v>70</v>
      </c>
      <c r="I206" s="68">
        <v>51</v>
      </c>
      <c r="J206" s="68">
        <v>83</v>
      </c>
    </row>
    <row r="207" spans="3:10" ht="12" customHeight="1" thickBot="1" x14ac:dyDescent="0.3">
      <c r="C207" s="71">
        <v>0.79166666666666663</v>
      </c>
      <c r="D207" s="72">
        <v>111</v>
      </c>
      <c r="E207" s="72">
        <v>74</v>
      </c>
      <c r="F207" s="72">
        <v>58</v>
      </c>
      <c r="G207" s="72">
        <v>45</v>
      </c>
      <c r="H207" s="72">
        <v>44</v>
      </c>
      <c r="I207" s="72">
        <v>39</v>
      </c>
      <c r="J207" s="72">
        <v>83</v>
      </c>
    </row>
    <row r="208" spans="3:10" ht="12" customHeight="1" thickBot="1" x14ac:dyDescent="0.3">
      <c r="C208" s="73">
        <v>0.83333333333333337</v>
      </c>
      <c r="D208" s="68">
        <v>111</v>
      </c>
      <c r="E208" s="68">
        <v>44</v>
      </c>
      <c r="F208" s="68">
        <v>46</v>
      </c>
      <c r="G208" s="68">
        <v>24</v>
      </c>
      <c r="H208" s="68">
        <v>29</v>
      </c>
      <c r="I208" s="68">
        <v>18</v>
      </c>
      <c r="J208" s="68">
        <v>67</v>
      </c>
    </row>
    <row r="209" spans="1:13" ht="12" customHeight="1" x14ac:dyDescent="0.25">
      <c r="C209" s="71">
        <v>0.875</v>
      </c>
      <c r="D209" s="72">
        <v>111</v>
      </c>
      <c r="E209" s="72">
        <v>21</v>
      </c>
      <c r="F209" s="72">
        <v>32</v>
      </c>
      <c r="G209" s="72">
        <v>22</v>
      </c>
      <c r="H209" s="72">
        <v>10</v>
      </c>
      <c r="I209" s="72">
        <v>18</v>
      </c>
      <c r="J209" s="72">
        <v>80</v>
      </c>
    </row>
    <row r="210" spans="1:13" x14ac:dyDescent="0.25">
      <c r="A210" s="231" t="s">
        <v>58</v>
      </c>
      <c r="B210" s="231"/>
      <c r="C210" s="64" t="s">
        <v>151</v>
      </c>
      <c r="D210" s="74">
        <f>AVERAGE(D194:D209)</f>
        <v>78.4375</v>
      </c>
      <c r="E210" s="74">
        <f>AVERAGE(E193:E209)</f>
        <v>62</v>
      </c>
      <c r="F210" s="74">
        <f t="shared" ref="F210:I210" si="11">AVERAGE(F193:F209)</f>
        <v>52.764705882352942</v>
      </c>
      <c r="G210" s="74">
        <f t="shared" si="11"/>
        <v>47.529411764705884</v>
      </c>
      <c r="H210" s="74">
        <f t="shared" si="11"/>
        <v>32.058823529411768</v>
      </c>
      <c r="I210" s="74">
        <f t="shared" si="11"/>
        <v>30.882352941176471</v>
      </c>
      <c r="J210" s="74">
        <f>AVERAGE(J194:J209)</f>
        <v>55.0625</v>
      </c>
      <c r="L210" t="s">
        <v>169</v>
      </c>
      <c r="M210" s="44">
        <f>AVERAGE(D210:J210)</f>
        <v>51.247899159663866</v>
      </c>
    </row>
    <row r="211" spans="1:13" ht="15.75" thickBot="1" x14ac:dyDescent="0.3"/>
    <row r="212" spans="1:13" ht="12" customHeight="1" thickBot="1" x14ac:dyDescent="0.3">
      <c r="C212" s="71">
        <v>0.20833333333333334</v>
      </c>
      <c r="D212" s="72"/>
      <c r="E212" s="72">
        <v>15</v>
      </c>
      <c r="F212" s="72">
        <v>5</v>
      </c>
      <c r="G212" s="72">
        <v>10</v>
      </c>
      <c r="H212" s="72">
        <v>5</v>
      </c>
      <c r="I212" s="72">
        <v>5</v>
      </c>
      <c r="J212" s="72"/>
    </row>
    <row r="213" spans="1:13" ht="12" customHeight="1" thickBot="1" x14ac:dyDescent="0.3">
      <c r="C213" s="73">
        <v>0.25</v>
      </c>
      <c r="D213" s="68">
        <v>10</v>
      </c>
      <c r="E213" s="68">
        <v>20</v>
      </c>
      <c r="F213" s="68">
        <v>14</v>
      </c>
      <c r="G213" s="68">
        <v>20</v>
      </c>
      <c r="H213" s="68">
        <v>19</v>
      </c>
      <c r="I213" s="68">
        <v>10</v>
      </c>
      <c r="J213" s="68">
        <v>8</v>
      </c>
    </row>
    <row r="214" spans="1:13" ht="12" customHeight="1" thickBot="1" x14ac:dyDescent="0.3">
      <c r="C214" s="71">
        <v>0.29166666666666669</v>
      </c>
      <c r="D214" s="72">
        <v>23</v>
      </c>
      <c r="E214" s="72">
        <v>56</v>
      </c>
      <c r="F214" s="72">
        <v>55</v>
      </c>
      <c r="G214" s="72">
        <v>61</v>
      </c>
      <c r="H214" s="72">
        <v>47</v>
      </c>
      <c r="I214" s="72">
        <v>55</v>
      </c>
      <c r="J214" s="72">
        <v>15</v>
      </c>
    </row>
    <row r="215" spans="1:13" ht="12" customHeight="1" thickBot="1" x14ac:dyDescent="0.3">
      <c r="C215" s="73">
        <v>0.33333333333333331</v>
      </c>
      <c r="D215" s="68">
        <v>35</v>
      </c>
      <c r="E215" s="68">
        <v>66</v>
      </c>
      <c r="F215" s="68">
        <v>73</v>
      </c>
      <c r="G215" s="68">
        <v>91</v>
      </c>
      <c r="H215" s="68">
        <v>76</v>
      </c>
      <c r="I215" s="68">
        <v>74</v>
      </c>
      <c r="J215" s="68">
        <v>22</v>
      </c>
    </row>
    <row r="216" spans="1:13" ht="12" customHeight="1" thickBot="1" x14ac:dyDescent="0.3">
      <c r="C216" s="71">
        <v>0.375</v>
      </c>
      <c r="D216" s="72">
        <v>44</v>
      </c>
      <c r="E216" s="72">
        <v>65</v>
      </c>
      <c r="F216" s="72">
        <v>85</v>
      </c>
      <c r="G216" s="72">
        <v>118</v>
      </c>
      <c r="H216" s="72">
        <v>72</v>
      </c>
      <c r="I216" s="72">
        <v>74</v>
      </c>
      <c r="J216" s="72">
        <v>27</v>
      </c>
    </row>
    <row r="217" spans="1:13" ht="12" customHeight="1" thickBot="1" x14ac:dyDescent="0.3">
      <c r="C217" s="73">
        <v>0.41666666666666669</v>
      </c>
      <c r="D217" s="68">
        <v>54</v>
      </c>
      <c r="E217" s="68">
        <v>61</v>
      </c>
      <c r="F217" s="68">
        <v>86</v>
      </c>
      <c r="G217" s="68">
        <v>118</v>
      </c>
      <c r="H217" s="68">
        <v>84</v>
      </c>
      <c r="I217" s="68">
        <v>69</v>
      </c>
      <c r="J217" s="68">
        <v>37</v>
      </c>
    </row>
    <row r="218" spans="1:13" ht="12" customHeight="1" thickBot="1" x14ac:dyDescent="0.3">
      <c r="C218" s="71">
        <v>0.45833333333333331</v>
      </c>
      <c r="D218" s="72">
        <v>71</v>
      </c>
      <c r="E218" s="72">
        <v>78</v>
      </c>
      <c r="F218" s="72">
        <v>93</v>
      </c>
      <c r="G218" s="72">
        <v>118</v>
      </c>
      <c r="H218" s="72">
        <v>89</v>
      </c>
      <c r="I218" s="72">
        <v>75</v>
      </c>
      <c r="J218" s="72">
        <v>45</v>
      </c>
    </row>
    <row r="219" spans="1:13" ht="12" customHeight="1" thickBot="1" x14ac:dyDescent="0.3">
      <c r="C219" s="68" t="s">
        <v>78</v>
      </c>
      <c r="D219" s="68">
        <v>69</v>
      </c>
      <c r="E219" s="68">
        <v>78</v>
      </c>
      <c r="F219" s="68">
        <v>105</v>
      </c>
      <c r="G219" s="68">
        <v>118</v>
      </c>
      <c r="H219" s="68">
        <v>85</v>
      </c>
      <c r="I219" s="68">
        <v>53</v>
      </c>
      <c r="J219" s="68">
        <v>53</v>
      </c>
    </row>
    <row r="220" spans="1:13" ht="12" customHeight="1" thickBot="1" x14ac:dyDescent="0.3">
      <c r="C220" s="71">
        <v>0.54166666666666663</v>
      </c>
      <c r="D220" s="72">
        <v>75</v>
      </c>
      <c r="E220" s="72">
        <v>73</v>
      </c>
      <c r="F220" s="72">
        <v>111</v>
      </c>
      <c r="G220" s="72">
        <v>104</v>
      </c>
      <c r="H220" s="72">
        <v>77</v>
      </c>
      <c r="I220" s="72">
        <v>51</v>
      </c>
      <c r="J220" s="72">
        <v>56</v>
      </c>
    </row>
    <row r="221" spans="1:13" ht="12" customHeight="1" thickBot="1" x14ac:dyDescent="0.3">
      <c r="C221" s="73">
        <v>0.58333333333333337</v>
      </c>
      <c r="D221" s="68">
        <v>85</v>
      </c>
      <c r="E221" s="68">
        <v>86</v>
      </c>
      <c r="F221" s="68">
        <v>104</v>
      </c>
      <c r="G221" s="68">
        <v>79</v>
      </c>
      <c r="H221" s="68">
        <v>75</v>
      </c>
      <c r="I221" s="68">
        <v>33</v>
      </c>
      <c r="J221" s="68">
        <v>68</v>
      </c>
    </row>
    <row r="222" spans="1:13" ht="12" customHeight="1" thickBot="1" x14ac:dyDescent="0.3">
      <c r="C222" s="71">
        <v>0.625</v>
      </c>
      <c r="D222" s="72">
        <v>80</v>
      </c>
      <c r="E222" s="72">
        <v>88</v>
      </c>
      <c r="F222" s="72">
        <v>83</v>
      </c>
      <c r="G222" s="72">
        <v>90</v>
      </c>
      <c r="H222" s="72">
        <v>62</v>
      </c>
      <c r="I222" s="72">
        <v>54</v>
      </c>
      <c r="J222" s="72">
        <v>57</v>
      </c>
    </row>
    <row r="223" spans="1:13" ht="12" customHeight="1" thickBot="1" x14ac:dyDescent="0.3">
      <c r="C223" s="73">
        <v>0.66666666666666663</v>
      </c>
      <c r="D223" s="68">
        <v>83</v>
      </c>
      <c r="E223" s="68">
        <v>93</v>
      </c>
      <c r="F223" s="68">
        <v>80</v>
      </c>
      <c r="G223" s="68">
        <v>80</v>
      </c>
      <c r="H223" s="68">
        <v>65</v>
      </c>
      <c r="I223" s="68">
        <v>48</v>
      </c>
      <c r="J223" s="68">
        <v>57</v>
      </c>
    </row>
    <row r="224" spans="1:13" ht="12" customHeight="1" thickBot="1" x14ac:dyDescent="0.3">
      <c r="C224" s="71">
        <v>0.70833333333333337</v>
      </c>
      <c r="D224" s="72">
        <v>83</v>
      </c>
      <c r="E224" s="72">
        <v>93</v>
      </c>
      <c r="F224" s="72">
        <v>80</v>
      </c>
      <c r="G224" s="72">
        <v>83</v>
      </c>
      <c r="H224" s="72">
        <v>55</v>
      </c>
      <c r="I224" s="72">
        <v>44</v>
      </c>
      <c r="J224" s="72">
        <v>51</v>
      </c>
    </row>
    <row r="225" spans="1:13" ht="12" customHeight="1" thickBot="1" x14ac:dyDescent="0.3">
      <c r="C225" s="73">
        <v>0.75</v>
      </c>
      <c r="D225" s="68">
        <v>83</v>
      </c>
      <c r="E225" s="68">
        <v>85</v>
      </c>
      <c r="F225" s="68">
        <v>85</v>
      </c>
      <c r="G225" s="68">
        <v>83</v>
      </c>
      <c r="H225" s="68">
        <v>55</v>
      </c>
      <c r="I225" s="68">
        <v>40</v>
      </c>
      <c r="J225" s="68">
        <v>43</v>
      </c>
    </row>
    <row r="226" spans="1:13" ht="12" customHeight="1" thickBot="1" x14ac:dyDescent="0.3">
      <c r="C226" s="71">
        <v>0.79166666666666663</v>
      </c>
      <c r="D226" s="72">
        <v>83</v>
      </c>
      <c r="E226" s="72">
        <v>80</v>
      </c>
      <c r="F226" s="72">
        <v>88</v>
      </c>
      <c r="G226" s="72">
        <v>63</v>
      </c>
      <c r="H226" s="72">
        <v>58</v>
      </c>
      <c r="I226" s="72">
        <v>21</v>
      </c>
      <c r="J226" s="72">
        <v>57</v>
      </c>
    </row>
    <row r="227" spans="1:13" ht="12" customHeight="1" thickBot="1" x14ac:dyDescent="0.3">
      <c r="C227" s="73">
        <v>0.83333333333333337</v>
      </c>
      <c r="D227" s="68">
        <v>86</v>
      </c>
      <c r="E227" s="68">
        <v>83</v>
      </c>
      <c r="F227" s="68">
        <v>73</v>
      </c>
      <c r="G227" s="68">
        <v>53</v>
      </c>
      <c r="H227" s="68">
        <v>52</v>
      </c>
      <c r="I227" s="68">
        <v>20</v>
      </c>
      <c r="J227" s="68">
        <v>47</v>
      </c>
    </row>
    <row r="228" spans="1:13" ht="12" customHeight="1" x14ac:dyDescent="0.25">
      <c r="C228" s="71">
        <v>0.875</v>
      </c>
      <c r="D228" s="80">
        <v>83</v>
      </c>
      <c r="E228" s="72">
        <v>70</v>
      </c>
      <c r="F228" s="72">
        <v>65</v>
      </c>
      <c r="G228" s="72">
        <v>48</v>
      </c>
      <c r="H228" s="72">
        <v>43</v>
      </c>
      <c r="I228" s="72">
        <v>15</v>
      </c>
      <c r="J228" s="72">
        <v>49</v>
      </c>
    </row>
    <row r="229" spans="1:13" x14ac:dyDescent="0.25">
      <c r="A229" s="231" t="s">
        <v>57</v>
      </c>
      <c r="B229" s="231"/>
      <c r="C229" s="64" t="s">
        <v>151</v>
      </c>
      <c r="D229" s="81">
        <f>AVERAGE(D213:D228)</f>
        <v>65.4375</v>
      </c>
      <c r="E229" s="81">
        <f>AVERAGE(E212:E228)</f>
        <v>70</v>
      </c>
      <c r="F229" s="81">
        <f t="shared" ref="F229:I229" si="12">AVERAGE(F212:F228)</f>
        <v>75.588235294117652</v>
      </c>
      <c r="G229" s="81">
        <f t="shared" si="12"/>
        <v>78.647058823529406</v>
      </c>
      <c r="H229" s="81">
        <f t="shared" si="12"/>
        <v>59.941176470588232</v>
      </c>
      <c r="I229" s="81">
        <f t="shared" si="12"/>
        <v>43.588235294117645</v>
      </c>
      <c r="J229" s="82">
        <f>AVERAGE(J213:J228)</f>
        <v>43.25</v>
      </c>
      <c r="L229" t="s">
        <v>170</v>
      </c>
      <c r="M229" s="44">
        <f>AVERAGE(D229:J229)</f>
        <v>62.350315126050418</v>
      </c>
    </row>
  </sheetData>
  <mergeCells count="13">
    <mergeCell ref="A99:B99"/>
    <mergeCell ref="N2:O2"/>
    <mergeCell ref="A27:B27"/>
    <mergeCell ref="A45:B45"/>
    <mergeCell ref="A63:B63"/>
    <mergeCell ref="A81:B81"/>
    <mergeCell ref="A229:B229"/>
    <mergeCell ref="A117:B117"/>
    <mergeCell ref="A135:B135"/>
    <mergeCell ref="A153:B153"/>
    <mergeCell ref="A172:B172"/>
    <mergeCell ref="A191:B191"/>
    <mergeCell ref="A210:B21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FBE1A-C414-47A0-9F4E-4DEEACF94914}">
  <sheetPr>
    <tabColor rgb="FF7030A0"/>
  </sheetPr>
  <dimension ref="A2:N221"/>
  <sheetViews>
    <sheetView topLeftCell="D1" zoomScale="80" zoomScaleNormal="80" workbookViewId="0">
      <selection activeCell="Q17" sqref="Q17"/>
    </sheetView>
  </sheetViews>
  <sheetFormatPr baseColWidth="10" defaultRowHeight="15" x14ac:dyDescent="0.25"/>
  <cols>
    <col min="2" max="2" width="18.42578125" customWidth="1"/>
    <col min="10" max="10" width="25.7109375" customWidth="1"/>
    <col min="13" max="13" width="31.85546875" customWidth="1"/>
  </cols>
  <sheetData>
    <row r="2" spans="2:14" ht="32.25" thickBot="1" x14ac:dyDescent="0.3">
      <c r="B2" s="66" t="s">
        <v>139</v>
      </c>
      <c r="C2" s="66" t="s">
        <v>140</v>
      </c>
      <c r="D2" s="66" t="s">
        <v>141</v>
      </c>
      <c r="E2" s="66" t="s">
        <v>142</v>
      </c>
      <c r="F2" s="66" t="s">
        <v>143</v>
      </c>
      <c r="G2" s="66" t="s">
        <v>144</v>
      </c>
      <c r="H2" s="66" t="s">
        <v>145</v>
      </c>
      <c r="I2" s="66" t="s">
        <v>146</v>
      </c>
      <c r="M2" s="233" t="s">
        <v>132</v>
      </c>
      <c r="N2" s="233"/>
    </row>
    <row r="3" spans="2:14" ht="12" customHeight="1" thickTop="1" thickBot="1" x14ac:dyDescent="0.3">
      <c r="B3" s="73">
        <v>0.25</v>
      </c>
      <c r="C3" s="68">
        <v>10</v>
      </c>
      <c r="D3" s="68">
        <v>13</v>
      </c>
      <c r="E3" s="68">
        <v>8</v>
      </c>
      <c r="F3" s="68">
        <v>11</v>
      </c>
      <c r="G3" s="68">
        <v>14</v>
      </c>
      <c r="H3" s="68">
        <v>10</v>
      </c>
      <c r="I3" s="68">
        <v>7</v>
      </c>
      <c r="M3" s="69" t="s">
        <v>147</v>
      </c>
      <c r="N3" s="74">
        <f>AVERAGE(K19,K37,K55,K73,K91,K109,K127,K145,K164,K183)</f>
        <v>43.143907563025209</v>
      </c>
    </row>
    <row r="4" spans="2:14" ht="12" customHeight="1" thickBot="1" x14ac:dyDescent="0.3">
      <c r="B4" s="71">
        <v>0.29166666666666669</v>
      </c>
      <c r="C4" s="72">
        <v>12</v>
      </c>
      <c r="D4" s="72">
        <v>38</v>
      </c>
      <c r="E4" s="72">
        <v>28</v>
      </c>
      <c r="F4" s="72">
        <v>28</v>
      </c>
      <c r="G4" s="72">
        <v>39</v>
      </c>
      <c r="H4" s="72">
        <v>40</v>
      </c>
      <c r="I4" s="72">
        <v>19</v>
      </c>
      <c r="M4" s="69" t="s">
        <v>148</v>
      </c>
      <c r="N4" s="74">
        <f>AVERAGE(K202,K221)</f>
        <v>51.47373949579832</v>
      </c>
    </row>
    <row r="5" spans="2:14" ht="12" customHeight="1" thickBot="1" x14ac:dyDescent="0.3">
      <c r="B5" s="73">
        <v>0.33333333333333331</v>
      </c>
      <c r="C5" s="68">
        <v>16</v>
      </c>
      <c r="D5" s="68">
        <v>66</v>
      </c>
      <c r="E5" s="68">
        <v>66</v>
      </c>
      <c r="F5" s="68">
        <v>68</v>
      </c>
      <c r="G5" s="68">
        <v>50</v>
      </c>
      <c r="H5" s="68">
        <v>45</v>
      </c>
      <c r="I5" s="68">
        <v>16</v>
      </c>
    </row>
    <row r="6" spans="2:14" ht="12" customHeight="1" thickBot="1" x14ac:dyDescent="0.3">
      <c r="B6" s="71">
        <v>0.375</v>
      </c>
      <c r="C6" s="72">
        <v>29</v>
      </c>
      <c r="D6" s="72">
        <v>58</v>
      </c>
      <c r="E6" s="72">
        <v>83</v>
      </c>
      <c r="F6" s="72">
        <v>56</v>
      </c>
      <c r="G6" s="72">
        <v>51</v>
      </c>
      <c r="H6" s="72">
        <v>73</v>
      </c>
      <c r="I6" s="72">
        <v>25</v>
      </c>
    </row>
    <row r="7" spans="2:14" ht="12" customHeight="1" thickBot="1" x14ac:dyDescent="0.3">
      <c r="B7" s="73">
        <v>0.41666666666666669</v>
      </c>
      <c r="C7" s="68">
        <v>39</v>
      </c>
      <c r="D7" s="68">
        <v>59</v>
      </c>
      <c r="E7" s="68">
        <v>90</v>
      </c>
      <c r="F7" s="68">
        <v>60</v>
      </c>
      <c r="G7" s="68">
        <v>50</v>
      </c>
      <c r="H7" s="68">
        <v>85</v>
      </c>
      <c r="I7" s="68">
        <v>42</v>
      </c>
    </row>
    <row r="8" spans="2:14" ht="12" customHeight="1" thickBot="1" x14ac:dyDescent="0.3">
      <c r="B8" s="71">
        <v>0.45833333333333331</v>
      </c>
      <c r="C8" s="72">
        <v>52</v>
      </c>
      <c r="D8" s="72">
        <v>67</v>
      </c>
      <c r="E8" s="72">
        <v>101</v>
      </c>
      <c r="F8" s="72">
        <v>59</v>
      </c>
      <c r="G8" s="72">
        <v>53</v>
      </c>
      <c r="H8" s="72">
        <v>64</v>
      </c>
      <c r="I8" s="72">
        <v>46</v>
      </c>
    </row>
    <row r="9" spans="2:14" ht="12" customHeight="1" thickBot="1" x14ac:dyDescent="0.3">
      <c r="B9" s="68" t="s">
        <v>78</v>
      </c>
      <c r="C9" s="68">
        <v>48</v>
      </c>
      <c r="D9" s="68">
        <v>76</v>
      </c>
      <c r="E9" s="68">
        <v>101</v>
      </c>
      <c r="F9" s="68">
        <v>49</v>
      </c>
      <c r="G9" s="68">
        <v>59</v>
      </c>
      <c r="H9" s="68">
        <v>90</v>
      </c>
      <c r="I9" s="68">
        <v>42</v>
      </c>
    </row>
    <row r="10" spans="2:14" ht="12" customHeight="1" thickBot="1" x14ac:dyDescent="0.3">
      <c r="B10" s="71">
        <v>0.54166666666666663</v>
      </c>
      <c r="C10" s="72">
        <v>54</v>
      </c>
      <c r="D10" s="72">
        <v>72</v>
      </c>
      <c r="E10" s="72">
        <v>101</v>
      </c>
      <c r="F10" s="72">
        <v>44</v>
      </c>
      <c r="G10" s="72">
        <v>63</v>
      </c>
      <c r="H10" s="72">
        <v>80</v>
      </c>
      <c r="I10" s="72">
        <v>62</v>
      </c>
    </row>
    <row r="11" spans="2:14" ht="12" customHeight="1" thickBot="1" x14ac:dyDescent="0.3">
      <c r="B11" s="73">
        <v>0.58333333333333337</v>
      </c>
      <c r="C11" s="68">
        <v>52</v>
      </c>
      <c r="D11" s="68">
        <v>86</v>
      </c>
      <c r="E11" s="68">
        <v>79</v>
      </c>
      <c r="F11" s="68">
        <v>46</v>
      </c>
      <c r="G11" s="68">
        <v>61</v>
      </c>
      <c r="H11" s="68">
        <v>80</v>
      </c>
      <c r="I11" s="68">
        <v>66</v>
      </c>
    </row>
    <row r="12" spans="2:14" ht="12" customHeight="1" thickBot="1" x14ac:dyDescent="0.3">
      <c r="B12" s="71">
        <v>0.625</v>
      </c>
      <c r="C12" s="72">
        <v>55</v>
      </c>
      <c r="D12" s="72">
        <v>78</v>
      </c>
      <c r="E12" s="72">
        <v>106</v>
      </c>
      <c r="F12" s="72">
        <v>38</v>
      </c>
      <c r="G12" s="72">
        <v>84</v>
      </c>
      <c r="H12" s="72">
        <v>90</v>
      </c>
      <c r="I12" s="72">
        <v>42</v>
      </c>
    </row>
    <row r="13" spans="2:14" ht="12" customHeight="1" thickBot="1" x14ac:dyDescent="0.3">
      <c r="B13" s="73">
        <v>0.66666666666666663</v>
      </c>
      <c r="C13" s="68">
        <v>38</v>
      </c>
      <c r="D13" s="68">
        <v>66</v>
      </c>
      <c r="E13" s="68">
        <v>73</v>
      </c>
      <c r="F13" s="68">
        <v>14</v>
      </c>
      <c r="G13" s="68">
        <v>38</v>
      </c>
      <c r="H13" s="68">
        <v>70</v>
      </c>
      <c r="I13" s="68">
        <v>30</v>
      </c>
    </row>
    <row r="14" spans="2:14" ht="12" customHeight="1" thickBot="1" x14ac:dyDescent="0.3">
      <c r="B14" s="71">
        <v>0.70833333333333337</v>
      </c>
      <c r="C14" s="72">
        <v>30</v>
      </c>
      <c r="D14" s="72">
        <v>45</v>
      </c>
      <c r="E14" s="72">
        <v>35</v>
      </c>
      <c r="F14" s="72">
        <v>10</v>
      </c>
      <c r="G14" s="72">
        <v>14</v>
      </c>
      <c r="H14" s="72">
        <v>25</v>
      </c>
      <c r="I14" s="72">
        <v>27</v>
      </c>
    </row>
    <row r="15" spans="2:14" ht="12" customHeight="1" thickBot="1" x14ac:dyDescent="0.3">
      <c r="B15" s="73">
        <v>0.75</v>
      </c>
      <c r="C15" s="68">
        <v>26</v>
      </c>
      <c r="D15" s="68">
        <v>33</v>
      </c>
      <c r="E15" s="68">
        <v>23</v>
      </c>
      <c r="F15" s="68">
        <v>6</v>
      </c>
      <c r="G15" s="68">
        <v>6</v>
      </c>
      <c r="H15" s="68">
        <v>14</v>
      </c>
      <c r="I15" s="68">
        <v>23</v>
      </c>
    </row>
    <row r="16" spans="2:14" ht="12" customHeight="1" thickBot="1" x14ac:dyDescent="0.3">
      <c r="B16" s="71">
        <v>0.79166666666666663</v>
      </c>
      <c r="C16" s="72">
        <v>22</v>
      </c>
      <c r="D16" s="72">
        <v>41</v>
      </c>
      <c r="E16" s="72">
        <v>23</v>
      </c>
      <c r="F16" s="72">
        <v>13</v>
      </c>
      <c r="G16" s="72">
        <v>6</v>
      </c>
      <c r="H16" s="72">
        <v>13</v>
      </c>
      <c r="I16" s="72">
        <v>17</v>
      </c>
    </row>
    <row r="17" spans="1:11" ht="12" customHeight="1" thickBot="1" x14ac:dyDescent="0.3">
      <c r="B17" s="73">
        <v>0.83333333333333337</v>
      </c>
      <c r="C17" s="68">
        <v>23</v>
      </c>
      <c r="D17" s="68">
        <v>32</v>
      </c>
      <c r="E17" s="68">
        <v>14</v>
      </c>
      <c r="F17" s="68">
        <v>5</v>
      </c>
      <c r="G17" s="68">
        <v>6</v>
      </c>
      <c r="H17" s="68">
        <v>10</v>
      </c>
      <c r="I17" s="68">
        <v>14</v>
      </c>
    </row>
    <row r="18" spans="1:11" ht="12" customHeight="1" x14ac:dyDescent="0.25">
      <c r="B18" s="71">
        <v>0.875</v>
      </c>
      <c r="C18" s="72">
        <v>17</v>
      </c>
      <c r="D18" s="72">
        <v>26</v>
      </c>
      <c r="E18" s="72">
        <v>5</v>
      </c>
      <c r="F18" s="72">
        <v>5</v>
      </c>
      <c r="G18" s="72">
        <v>6</v>
      </c>
      <c r="H18" s="72">
        <v>8</v>
      </c>
      <c r="I18" s="72">
        <v>17</v>
      </c>
    </row>
    <row r="19" spans="1:11" x14ac:dyDescent="0.25">
      <c r="A19" s="63" t="s">
        <v>150</v>
      </c>
      <c r="B19" s="64" t="s">
        <v>151</v>
      </c>
      <c r="C19" s="74">
        <f>AVERAGE(C3:C18)</f>
        <v>32.6875</v>
      </c>
      <c r="D19" s="74">
        <f t="shared" ref="D19:I19" si="0">AVERAGE(D3:D18)</f>
        <v>53.5</v>
      </c>
      <c r="E19" s="74">
        <f t="shared" si="0"/>
        <v>58.5</v>
      </c>
      <c r="F19" s="74">
        <f t="shared" si="0"/>
        <v>32</v>
      </c>
      <c r="G19" s="74">
        <f t="shared" si="0"/>
        <v>37.5</v>
      </c>
      <c r="H19" s="74">
        <f t="shared" si="0"/>
        <v>49.8125</v>
      </c>
      <c r="I19" s="74">
        <f t="shared" si="0"/>
        <v>30.9375</v>
      </c>
      <c r="J19" s="83" t="s">
        <v>149</v>
      </c>
      <c r="K19" s="74">
        <f>AVERAGE(C19:I19)</f>
        <v>42.133928571428569</v>
      </c>
    </row>
    <row r="20" spans="1:11" ht="15.75" thickBot="1" x14ac:dyDescent="0.3"/>
    <row r="21" spans="1:11" ht="12" customHeight="1" thickBot="1" x14ac:dyDescent="0.3">
      <c r="B21" s="73">
        <v>0.25</v>
      </c>
      <c r="C21" s="68">
        <v>9</v>
      </c>
      <c r="D21" s="68">
        <v>13</v>
      </c>
      <c r="E21" s="68">
        <v>10</v>
      </c>
      <c r="F21" s="68">
        <v>8</v>
      </c>
      <c r="G21" s="68">
        <v>5</v>
      </c>
      <c r="H21" s="68">
        <v>8</v>
      </c>
      <c r="I21" s="68">
        <v>5</v>
      </c>
    </row>
    <row r="22" spans="1:11" ht="12" customHeight="1" thickBot="1" x14ac:dyDescent="0.3">
      <c r="B22" s="71">
        <v>0.29166666666666669</v>
      </c>
      <c r="C22" s="72">
        <v>16</v>
      </c>
      <c r="D22" s="72">
        <v>35</v>
      </c>
      <c r="E22" s="72">
        <v>34</v>
      </c>
      <c r="F22" s="72">
        <v>36</v>
      </c>
      <c r="G22" s="72">
        <v>39</v>
      </c>
      <c r="H22" s="72">
        <v>43</v>
      </c>
      <c r="I22" s="72">
        <v>20</v>
      </c>
    </row>
    <row r="23" spans="1:11" ht="12" customHeight="1" thickBot="1" x14ac:dyDescent="0.3">
      <c r="B23" s="73">
        <v>0.33333333333333331</v>
      </c>
      <c r="C23" s="68">
        <v>11</v>
      </c>
      <c r="D23" s="68">
        <v>71</v>
      </c>
      <c r="E23" s="68">
        <v>59</v>
      </c>
      <c r="F23" s="68">
        <v>71</v>
      </c>
      <c r="G23" s="68">
        <v>68</v>
      </c>
      <c r="H23" s="68">
        <v>64</v>
      </c>
      <c r="I23" s="68">
        <v>21</v>
      </c>
    </row>
    <row r="24" spans="1:11" ht="12" customHeight="1" thickBot="1" x14ac:dyDescent="0.3">
      <c r="B24" s="71">
        <v>0.375</v>
      </c>
      <c r="C24" s="72">
        <v>33</v>
      </c>
      <c r="D24" s="72">
        <v>84</v>
      </c>
      <c r="E24" s="72">
        <v>90</v>
      </c>
      <c r="F24" s="72">
        <v>89</v>
      </c>
      <c r="G24" s="72">
        <v>71</v>
      </c>
      <c r="H24" s="72">
        <v>45</v>
      </c>
      <c r="I24" s="72">
        <v>38</v>
      </c>
    </row>
    <row r="25" spans="1:11" ht="12" customHeight="1" thickBot="1" x14ac:dyDescent="0.3">
      <c r="B25" s="73">
        <v>0.41666666666666669</v>
      </c>
      <c r="C25" s="68">
        <v>52</v>
      </c>
      <c r="D25" s="68">
        <v>83</v>
      </c>
      <c r="E25" s="68">
        <v>90</v>
      </c>
      <c r="F25" s="68">
        <v>68</v>
      </c>
      <c r="G25" s="68">
        <v>63</v>
      </c>
      <c r="H25" s="68">
        <v>49</v>
      </c>
      <c r="I25" s="68">
        <v>48</v>
      </c>
    </row>
    <row r="26" spans="1:11" ht="12" customHeight="1" thickBot="1" x14ac:dyDescent="0.3">
      <c r="B26" s="71">
        <v>0.45833333333333331</v>
      </c>
      <c r="C26" s="72">
        <v>58</v>
      </c>
      <c r="D26" s="72">
        <v>86</v>
      </c>
      <c r="E26" s="72">
        <v>88</v>
      </c>
      <c r="F26" s="72">
        <v>73</v>
      </c>
      <c r="G26" s="72">
        <v>58</v>
      </c>
      <c r="H26" s="72">
        <v>56</v>
      </c>
      <c r="I26" s="72">
        <v>54</v>
      </c>
    </row>
    <row r="27" spans="1:11" ht="12" customHeight="1" thickBot="1" x14ac:dyDescent="0.3">
      <c r="B27" s="68" t="s">
        <v>78</v>
      </c>
      <c r="C27" s="68">
        <v>59</v>
      </c>
      <c r="D27" s="68">
        <v>91</v>
      </c>
      <c r="E27" s="68">
        <v>98</v>
      </c>
      <c r="F27" s="68">
        <v>48</v>
      </c>
      <c r="G27" s="68">
        <v>53</v>
      </c>
      <c r="H27" s="68">
        <v>41</v>
      </c>
      <c r="I27" s="68">
        <v>60</v>
      </c>
    </row>
    <row r="28" spans="1:11" ht="12" customHeight="1" thickBot="1" x14ac:dyDescent="0.3">
      <c r="B28" s="71">
        <v>0.54166666666666663</v>
      </c>
      <c r="C28" s="72">
        <v>81</v>
      </c>
      <c r="D28" s="72">
        <v>93</v>
      </c>
      <c r="E28" s="72">
        <v>103</v>
      </c>
      <c r="F28" s="72">
        <v>49</v>
      </c>
      <c r="G28" s="72">
        <v>44</v>
      </c>
      <c r="H28" s="72">
        <v>59</v>
      </c>
      <c r="I28" s="72">
        <v>44</v>
      </c>
    </row>
    <row r="29" spans="1:11" ht="12" customHeight="1" thickBot="1" x14ac:dyDescent="0.3">
      <c r="B29" s="73">
        <v>0.58333333333333337</v>
      </c>
      <c r="C29" s="68">
        <v>75</v>
      </c>
      <c r="D29" s="68">
        <v>90</v>
      </c>
      <c r="E29" s="68">
        <v>94</v>
      </c>
      <c r="F29" s="68">
        <v>46</v>
      </c>
      <c r="G29" s="68">
        <v>49</v>
      </c>
      <c r="H29" s="68">
        <v>59</v>
      </c>
      <c r="I29" s="68">
        <v>50</v>
      </c>
    </row>
    <row r="30" spans="1:11" ht="12" customHeight="1" thickBot="1" x14ac:dyDescent="0.3">
      <c r="B30" s="71">
        <v>0.625</v>
      </c>
      <c r="C30" s="72">
        <v>75</v>
      </c>
      <c r="D30" s="72">
        <v>84</v>
      </c>
      <c r="E30" s="72">
        <v>58</v>
      </c>
      <c r="F30" s="72">
        <v>36</v>
      </c>
      <c r="G30" s="72">
        <v>51</v>
      </c>
      <c r="H30" s="72">
        <v>49</v>
      </c>
      <c r="I30" s="72">
        <v>46</v>
      </c>
    </row>
    <row r="31" spans="1:11" ht="12" customHeight="1" thickBot="1" x14ac:dyDescent="0.3">
      <c r="B31" s="73">
        <v>0.66666666666666663</v>
      </c>
      <c r="C31" s="68">
        <v>71</v>
      </c>
      <c r="D31" s="68">
        <v>75</v>
      </c>
      <c r="E31" s="68">
        <v>51</v>
      </c>
      <c r="F31" s="68">
        <v>23</v>
      </c>
      <c r="G31" s="68">
        <v>45</v>
      </c>
      <c r="H31" s="68">
        <v>64</v>
      </c>
      <c r="I31" s="68">
        <v>71</v>
      </c>
    </row>
    <row r="32" spans="1:11" ht="12" customHeight="1" thickBot="1" x14ac:dyDescent="0.3">
      <c r="B32" s="71">
        <v>0.70833333333333337</v>
      </c>
      <c r="C32" s="72">
        <v>53</v>
      </c>
      <c r="D32" s="72">
        <v>43</v>
      </c>
      <c r="E32" s="72">
        <v>26</v>
      </c>
      <c r="F32" s="72">
        <v>15</v>
      </c>
      <c r="G32" s="72">
        <v>23</v>
      </c>
      <c r="H32" s="72">
        <v>51</v>
      </c>
      <c r="I32" s="72">
        <v>71</v>
      </c>
    </row>
    <row r="33" spans="1:11" ht="12" customHeight="1" thickBot="1" x14ac:dyDescent="0.3">
      <c r="B33" s="73">
        <v>0.75</v>
      </c>
      <c r="C33" s="68">
        <v>53</v>
      </c>
      <c r="D33" s="68">
        <v>46</v>
      </c>
      <c r="E33" s="68">
        <v>20</v>
      </c>
      <c r="F33" s="68">
        <v>15</v>
      </c>
      <c r="G33" s="68">
        <v>21</v>
      </c>
      <c r="H33" s="68">
        <v>56</v>
      </c>
      <c r="I33" s="68">
        <v>61</v>
      </c>
    </row>
    <row r="34" spans="1:11" ht="12" customHeight="1" thickBot="1" x14ac:dyDescent="0.3">
      <c r="B34" s="71">
        <v>0.79166666666666663</v>
      </c>
      <c r="C34" s="72">
        <v>55</v>
      </c>
      <c r="D34" s="72">
        <v>48</v>
      </c>
      <c r="E34" s="72">
        <v>24</v>
      </c>
      <c r="F34" s="72">
        <v>18</v>
      </c>
      <c r="G34" s="72">
        <v>28</v>
      </c>
      <c r="H34" s="72">
        <v>35</v>
      </c>
      <c r="I34" s="72">
        <v>64</v>
      </c>
    </row>
    <row r="35" spans="1:11" ht="12" customHeight="1" thickBot="1" x14ac:dyDescent="0.3">
      <c r="B35" s="73">
        <v>0.83333333333333337</v>
      </c>
      <c r="C35" s="68">
        <v>66</v>
      </c>
      <c r="D35" s="68">
        <v>44</v>
      </c>
      <c r="E35" s="68">
        <v>15</v>
      </c>
      <c r="F35" s="68">
        <v>15</v>
      </c>
      <c r="G35" s="68">
        <v>23</v>
      </c>
      <c r="H35" s="68">
        <v>33</v>
      </c>
      <c r="I35" s="68">
        <v>68</v>
      </c>
    </row>
    <row r="36" spans="1:11" ht="12" customHeight="1" x14ac:dyDescent="0.25">
      <c r="B36" s="71">
        <v>0.875</v>
      </c>
      <c r="C36" s="72">
        <v>59</v>
      </c>
      <c r="D36" s="72">
        <v>39</v>
      </c>
      <c r="E36" s="72">
        <v>11</v>
      </c>
      <c r="F36" s="72">
        <v>10</v>
      </c>
      <c r="G36" s="72">
        <v>18</v>
      </c>
      <c r="H36" s="72">
        <v>30</v>
      </c>
      <c r="I36" s="72">
        <v>65</v>
      </c>
    </row>
    <row r="37" spans="1:11" x14ac:dyDescent="0.25">
      <c r="A37" s="63" t="s">
        <v>152</v>
      </c>
      <c r="B37" s="64" t="s">
        <v>151</v>
      </c>
      <c r="C37" s="74">
        <f>AVERAGE(C21:C36)</f>
        <v>51.625</v>
      </c>
      <c r="D37" s="74">
        <f t="shared" ref="D37:I37" si="1">AVERAGE(D21:D36)</f>
        <v>64.0625</v>
      </c>
      <c r="E37" s="74">
        <f t="shared" si="1"/>
        <v>54.4375</v>
      </c>
      <c r="F37" s="74">
        <f t="shared" si="1"/>
        <v>38.75</v>
      </c>
      <c r="G37" s="74">
        <f t="shared" si="1"/>
        <v>41.1875</v>
      </c>
      <c r="H37" s="74">
        <f t="shared" si="1"/>
        <v>46.375</v>
      </c>
      <c r="I37" s="74">
        <f t="shared" si="1"/>
        <v>49.125</v>
      </c>
      <c r="J37" s="83" t="s">
        <v>171</v>
      </c>
      <c r="K37" s="74">
        <f>AVERAGE(C37:I37)</f>
        <v>49.366071428571431</v>
      </c>
    </row>
    <row r="38" spans="1:11" ht="15.75" thickBot="1" x14ac:dyDescent="0.3"/>
    <row r="39" spans="1:11" ht="12" customHeight="1" thickBot="1" x14ac:dyDescent="0.3">
      <c r="B39" s="73">
        <v>0.25</v>
      </c>
      <c r="C39" s="68">
        <v>15</v>
      </c>
      <c r="D39" s="68">
        <v>21</v>
      </c>
      <c r="E39" s="68">
        <v>11</v>
      </c>
      <c r="F39" s="68">
        <v>11</v>
      </c>
      <c r="G39" s="68">
        <v>7</v>
      </c>
      <c r="H39" s="68">
        <v>9</v>
      </c>
      <c r="I39" s="68">
        <v>6</v>
      </c>
    </row>
    <row r="40" spans="1:11" ht="12" customHeight="1" thickBot="1" x14ac:dyDescent="0.3">
      <c r="B40" s="71">
        <v>0.29166666666666669</v>
      </c>
      <c r="C40" s="72">
        <v>46</v>
      </c>
      <c r="D40" s="72">
        <v>44</v>
      </c>
      <c r="E40" s="72">
        <v>42</v>
      </c>
      <c r="F40" s="72">
        <v>33</v>
      </c>
      <c r="G40" s="72">
        <v>33</v>
      </c>
      <c r="H40" s="72">
        <v>41</v>
      </c>
      <c r="I40" s="72">
        <v>16</v>
      </c>
    </row>
    <row r="41" spans="1:11" ht="12" customHeight="1" thickBot="1" x14ac:dyDescent="0.3">
      <c r="B41" s="73">
        <v>0.33333333333333331</v>
      </c>
      <c r="C41" s="68">
        <v>43</v>
      </c>
      <c r="D41" s="68">
        <v>88</v>
      </c>
      <c r="E41" s="68">
        <v>72</v>
      </c>
      <c r="F41" s="68">
        <v>47</v>
      </c>
      <c r="G41" s="68">
        <v>58</v>
      </c>
      <c r="H41" s="68">
        <v>67</v>
      </c>
      <c r="I41" s="68">
        <v>20</v>
      </c>
    </row>
    <row r="42" spans="1:11" ht="12" customHeight="1" thickBot="1" x14ac:dyDescent="0.3">
      <c r="B42" s="71">
        <v>0.375</v>
      </c>
      <c r="C42" s="72">
        <v>46</v>
      </c>
      <c r="D42" s="72">
        <v>93</v>
      </c>
      <c r="E42" s="72">
        <v>60</v>
      </c>
      <c r="F42" s="72">
        <v>68</v>
      </c>
      <c r="G42" s="72">
        <v>62</v>
      </c>
      <c r="H42" s="72">
        <v>70</v>
      </c>
      <c r="I42" s="72">
        <v>33</v>
      </c>
    </row>
    <row r="43" spans="1:11" ht="12" customHeight="1" thickBot="1" x14ac:dyDescent="0.3">
      <c r="B43" s="73">
        <v>0.41666666666666669</v>
      </c>
      <c r="C43" s="68">
        <v>68</v>
      </c>
      <c r="D43" s="68">
        <v>90</v>
      </c>
      <c r="E43" s="68">
        <v>54</v>
      </c>
      <c r="F43" s="68">
        <v>53</v>
      </c>
      <c r="G43" s="68">
        <v>64</v>
      </c>
      <c r="H43" s="68">
        <v>73</v>
      </c>
      <c r="I43" s="68">
        <v>60</v>
      </c>
    </row>
    <row r="44" spans="1:11" ht="12" customHeight="1" thickBot="1" x14ac:dyDescent="0.3">
      <c r="B44" s="71">
        <v>0.45833333333333331</v>
      </c>
      <c r="C44" s="72">
        <v>74</v>
      </c>
      <c r="D44" s="72">
        <v>98</v>
      </c>
      <c r="E44" s="72">
        <v>49</v>
      </c>
      <c r="F44" s="72">
        <v>56</v>
      </c>
      <c r="G44" s="72">
        <v>70</v>
      </c>
      <c r="H44" s="72">
        <v>85</v>
      </c>
      <c r="I44" s="72">
        <v>66</v>
      </c>
    </row>
    <row r="45" spans="1:11" ht="12" customHeight="1" thickBot="1" x14ac:dyDescent="0.3">
      <c r="B45" s="68" t="s">
        <v>78</v>
      </c>
      <c r="C45" s="68">
        <v>80</v>
      </c>
      <c r="D45" s="68">
        <v>91</v>
      </c>
      <c r="E45" s="68">
        <v>47</v>
      </c>
      <c r="F45" s="68">
        <v>50</v>
      </c>
      <c r="G45" s="68">
        <v>37</v>
      </c>
      <c r="H45" s="68">
        <v>78</v>
      </c>
      <c r="I45" s="68">
        <v>74</v>
      </c>
    </row>
    <row r="46" spans="1:11" ht="12" customHeight="1" thickBot="1" x14ac:dyDescent="0.3">
      <c r="B46" s="71">
        <v>0.54166666666666663</v>
      </c>
      <c r="C46" s="72">
        <v>100</v>
      </c>
      <c r="D46" s="72">
        <v>90</v>
      </c>
      <c r="E46" s="72">
        <v>60</v>
      </c>
      <c r="F46" s="72">
        <v>51</v>
      </c>
      <c r="G46" s="72">
        <v>38</v>
      </c>
      <c r="H46" s="72">
        <v>79</v>
      </c>
      <c r="I46" s="72">
        <v>95</v>
      </c>
    </row>
    <row r="47" spans="1:11" ht="12" customHeight="1" thickBot="1" x14ac:dyDescent="0.3">
      <c r="B47" s="73">
        <v>0.58333333333333337</v>
      </c>
      <c r="C47" s="68">
        <v>105</v>
      </c>
      <c r="D47" s="68">
        <v>90</v>
      </c>
      <c r="E47" s="68">
        <v>60</v>
      </c>
      <c r="F47" s="68">
        <v>40</v>
      </c>
      <c r="G47" s="68">
        <v>38</v>
      </c>
      <c r="H47" s="68">
        <v>64</v>
      </c>
      <c r="I47" s="68">
        <v>98</v>
      </c>
    </row>
    <row r="48" spans="1:11" ht="12" customHeight="1" thickBot="1" x14ac:dyDescent="0.3">
      <c r="B48" s="71">
        <v>0.625</v>
      </c>
      <c r="C48" s="72">
        <v>105</v>
      </c>
      <c r="D48" s="72">
        <v>71</v>
      </c>
      <c r="E48" s="72">
        <v>72</v>
      </c>
      <c r="F48" s="72">
        <v>39</v>
      </c>
      <c r="G48" s="72">
        <v>58</v>
      </c>
      <c r="H48" s="72">
        <v>75</v>
      </c>
      <c r="I48" s="72">
        <v>75</v>
      </c>
    </row>
    <row r="49" spans="1:11" ht="12" customHeight="1" thickBot="1" x14ac:dyDescent="0.3">
      <c r="B49" s="73">
        <v>0.66666666666666663</v>
      </c>
      <c r="C49" s="68">
        <v>93</v>
      </c>
      <c r="D49" s="68">
        <v>63</v>
      </c>
      <c r="E49" s="68">
        <v>53</v>
      </c>
      <c r="F49" s="68">
        <v>14</v>
      </c>
      <c r="G49" s="68">
        <v>37</v>
      </c>
      <c r="H49" s="68">
        <v>63</v>
      </c>
      <c r="I49" s="68">
        <v>68</v>
      </c>
    </row>
    <row r="50" spans="1:11" ht="12" customHeight="1" thickBot="1" x14ac:dyDescent="0.3">
      <c r="B50" s="71">
        <v>0.70833333333333337</v>
      </c>
      <c r="C50" s="72">
        <v>61</v>
      </c>
      <c r="D50" s="72">
        <v>24</v>
      </c>
      <c r="E50" s="72">
        <v>40</v>
      </c>
      <c r="F50" s="72">
        <v>8</v>
      </c>
      <c r="G50" s="72">
        <v>21</v>
      </c>
      <c r="H50" s="72">
        <v>51</v>
      </c>
      <c r="I50" s="72">
        <v>61</v>
      </c>
    </row>
    <row r="51" spans="1:11" ht="12" customHeight="1" thickBot="1" x14ac:dyDescent="0.3">
      <c r="B51" s="73">
        <v>0.75</v>
      </c>
      <c r="C51" s="68">
        <v>46</v>
      </c>
      <c r="D51" s="68">
        <v>14</v>
      </c>
      <c r="E51" s="68">
        <v>31</v>
      </c>
      <c r="F51" s="68">
        <v>9</v>
      </c>
      <c r="G51" s="68">
        <v>26</v>
      </c>
      <c r="H51" s="68">
        <v>39</v>
      </c>
      <c r="I51" s="68">
        <v>45</v>
      </c>
    </row>
    <row r="52" spans="1:11" ht="12" customHeight="1" thickBot="1" x14ac:dyDescent="0.3">
      <c r="B52" s="71">
        <v>0.79166666666666663</v>
      </c>
      <c r="C52" s="72">
        <v>46</v>
      </c>
      <c r="D52" s="72">
        <v>18</v>
      </c>
      <c r="E52" s="72">
        <v>29</v>
      </c>
      <c r="F52" s="72">
        <v>11</v>
      </c>
      <c r="G52" s="72">
        <v>27</v>
      </c>
      <c r="H52" s="72">
        <v>29</v>
      </c>
      <c r="I52" s="72">
        <v>41</v>
      </c>
    </row>
    <row r="53" spans="1:11" ht="12" customHeight="1" thickBot="1" x14ac:dyDescent="0.3">
      <c r="B53" s="73">
        <v>0.83333333333333337</v>
      </c>
      <c r="C53" s="68">
        <v>48</v>
      </c>
      <c r="D53" s="68">
        <v>16</v>
      </c>
      <c r="E53" s="68">
        <v>27</v>
      </c>
      <c r="F53" s="68">
        <v>25</v>
      </c>
      <c r="G53" s="68">
        <v>27</v>
      </c>
      <c r="H53" s="68">
        <v>31</v>
      </c>
      <c r="I53" s="68">
        <v>26</v>
      </c>
    </row>
    <row r="54" spans="1:11" ht="12" customHeight="1" x14ac:dyDescent="0.25">
      <c r="B54" s="71">
        <v>0.875</v>
      </c>
      <c r="C54" s="72">
        <v>34</v>
      </c>
      <c r="D54" s="72">
        <v>18</v>
      </c>
      <c r="E54" s="72">
        <v>28</v>
      </c>
      <c r="F54" s="72">
        <v>20</v>
      </c>
      <c r="G54" s="72">
        <v>26</v>
      </c>
      <c r="H54" s="72">
        <v>16</v>
      </c>
      <c r="I54" s="72">
        <v>21</v>
      </c>
    </row>
    <row r="55" spans="1:11" x14ac:dyDescent="0.25">
      <c r="A55" s="63" t="s">
        <v>154</v>
      </c>
      <c r="B55" s="64" t="s">
        <v>151</v>
      </c>
      <c r="C55" s="74">
        <f>AVERAGE(C39:C54)</f>
        <v>63.125</v>
      </c>
      <c r="D55" s="74">
        <f t="shared" ref="D55:H55" si="2">AVERAGE(D39:D54)</f>
        <v>58.0625</v>
      </c>
      <c r="E55" s="74">
        <f t="shared" si="2"/>
        <v>45.9375</v>
      </c>
      <c r="F55" s="74">
        <f t="shared" si="2"/>
        <v>33.4375</v>
      </c>
      <c r="G55" s="74">
        <f t="shared" si="2"/>
        <v>39.3125</v>
      </c>
      <c r="H55" s="74">
        <f t="shared" si="2"/>
        <v>54.375</v>
      </c>
      <c r="I55" s="74">
        <f>AVERAGE(I39:I54)</f>
        <v>50.3125</v>
      </c>
      <c r="J55" s="83" t="s">
        <v>172</v>
      </c>
      <c r="K55" s="74">
        <f>AVERAGE(C55:I55)</f>
        <v>49.223214285714285</v>
      </c>
    </row>
    <row r="56" spans="1:11" ht="15.75" thickBot="1" x14ac:dyDescent="0.3"/>
    <row r="57" spans="1:11" ht="12" customHeight="1" thickBot="1" x14ac:dyDescent="0.3">
      <c r="B57" s="73">
        <v>0.25</v>
      </c>
      <c r="C57" s="68">
        <v>11</v>
      </c>
      <c r="D57" s="68">
        <v>15</v>
      </c>
      <c r="E57" s="68">
        <v>8</v>
      </c>
      <c r="F57" s="68">
        <v>10</v>
      </c>
      <c r="G57" s="68">
        <v>8</v>
      </c>
      <c r="H57" s="68">
        <v>5</v>
      </c>
      <c r="I57" s="68">
        <v>5</v>
      </c>
    </row>
    <row r="58" spans="1:11" ht="12" customHeight="1" thickBot="1" x14ac:dyDescent="0.3">
      <c r="B58" s="71">
        <v>0.29166666666666669</v>
      </c>
      <c r="C58" s="72">
        <v>31</v>
      </c>
      <c r="D58" s="72">
        <v>30</v>
      </c>
      <c r="E58" s="72">
        <v>33</v>
      </c>
      <c r="F58" s="72">
        <v>35</v>
      </c>
      <c r="G58" s="72">
        <v>38</v>
      </c>
      <c r="H58" s="72">
        <v>33</v>
      </c>
      <c r="I58" s="72">
        <v>17</v>
      </c>
    </row>
    <row r="59" spans="1:11" ht="12" customHeight="1" thickBot="1" x14ac:dyDescent="0.3">
      <c r="B59" s="73">
        <v>0.33333333333333331</v>
      </c>
      <c r="C59" s="68">
        <v>33</v>
      </c>
      <c r="D59" s="68">
        <v>83</v>
      </c>
      <c r="E59" s="68">
        <v>64</v>
      </c>
      <c r="F59" s="68">
        <v>69</v>
      </c>
      <c r="G59" s="68">
        <v>55</v>
      </c>
      <c r="H59" s="68">
        <v>56</v>
      </c>
      <c r="I59" s="68">
        <v>18</v>
      </c>
    </row>
    <row r="60" spans="1:11" ht="12" customHeight="1" thickBot="1" x14ac:dyDescent="0.3">
      <c r="B60" s="71">
        <v>0.375</v>
      </c>
      <c r="C60" s="72">
        <v>36</v>
      </c>
      <c r="D60" s="72">
        <v>78</v>
      </c>
      <c r="E60" s="72">
        <v>51</v>
      </c>
      <c r="F60" s="72">
        <v>64</v>
      </c>
      <c r="G60" s="72">
        <v>64</v>
      </c>
      <c r="H60" s="72">
        <v>74</v>
      </c>
      <c r="I60" s="72">
        <v>29</v>
      </c>
    </row>
    <row r="61" spans="1:11" ht="12" customHeight="1" thickBot="1" x14ac:dyDescent="0.3">
      <c r="B61" s="73">
        <v>0.41666666666666669</v>
      </c>
      <c r="C61" s="68">
        <v>60</v>
      </c>
      <c r="D61" s="68">
        <v>84</v>
      </c>
      <c r="E61" s="68">
        <v>84</v>
      </c>
      <c r="F61" s="68">
        <v>69</v>
      </c>
      <c r="G61" s="68">
        <v>78</v>
      </c>
      <c r="H61" s="68">
        <v>70</v>
      </c>
      <c r="I61" s="68">
        <v>38</v>
      </c>
    </row>
    <row r="62" spans="1:11" ht="12" customHeight="1" thickBot="1" x14ac:dyDescent="0.3">
      <c r="B62" s="71">
        <v>0.45833333333333331</v>
      </c>
      <c r="C62" s="72">
        <v>64</v>
      </c>
      <c r="D62" s="72">
        <v>85</v>
      </c>
      <c r="E62" s="72">
        <v>95</v>
      </c>
      <c r="F62" s="72">
        <v>63</v>
      </c>
      <c r="G62" s="72">
        <v>61</v>
      </c>
      <c r="H62" s="72">
        <v>75</v>
      </c>
      <c r="I62" s="72">
        <v>45</v>
      </c>
    </row>
    <row r="63" spans="1:11" ht="12" customHeight="1" thickBot="1" x14ac:dyDescent="0.3">
      <c r="B63" s="68" t="s">
        <v>78</v>
      </c>
      <c r="C63" s="68">
        <v>79</v>
      </c>
      <c r="D63" s="68">
        <v>95</v>
      </c>
      <c r="E63" s="68">
        <v>85</v>
      </c>
      <c r="F63" s="68">
        <v>70</v>
      </c>
      <c r="G63" s="68">
        <v>59</v>
      </c>
      <c r="H63" s="68">
        <v>84</v>
      </c>
      <c r="I63" s="68">
        <v>49</v>
      </c>
    </row>
    <row r="64" spans="1:11" ht="12" customHeight="1" thickBot="1" x14ac:dyDescent="0.3">
      <c r="B64" s="71">
        <v>0.54166666666666663</v>
      </c>
      <c r="C64" s="72">
        <v>61</v>
      </c>
      <c r="D64" s="72">
        <v>100</v>
      </c>
      <c r="E64" s="72">
        <v>84</v>
      </c>
      <c r="F64" s="72">
        <v>84</v>
      </c>
      <c r="G64" s="72">
        <v>83</v>
      </c>
      <c r="H64" s="72">
        <v>84</v>
      </c>
      <c r="I64" s="72">
        <v>64</v>
      </c>
    </row>
    <row r="65" spans="1:11" ht="12" customHeight="1" thickBot="1" x14ac:dyDescent="0.3">
      <c r="B65" s="73">
        <v>0.58333333333333337</v>
      </c>
      <c r="C65" s="68">
        <v>73</v>
      </c>
      <c r="D65" s="68">
        <v>100</v>
      </c>
      <c r="E65" s="68">
        <v>74</v>
      </c>
      <c r="F65" s="68">
        <v>84</v>
      </c>
      <c r="G65" s="68">
        <v>79</v>
      </c>
      <c r="H65" s="68">
        <v>85</v>
      </c>
      <c r="I65" s="68">
        <v>58</v>
      </c>
    </row>
    <row r="66" spans="1:11" ht="12" customHeight="1" thickBot="1" x14ac:dyDescent="0.3">
      <c r="B66" s="71">
        <v>0.625</v>
      </c>
      <c r="C66" s="72">
        <v>73</v>
      </c>
      <c r="D66" s="72">
        <v>95</v>
      </c>
      <c r="E66" s="72">
        <v>103</v>
      </c>
      <c r="F66" s="72">
        <v>73</v>
      </c>
      <c r="G66" s="72">
        <v>73</v>
      </c>
      <c r="H66" s="72">
        <v>65</v>
      </c>
      <c r="I66" s="72">
        <v>54</v>
      </c>
    </row>
    <row r="67" spans="1:11" ht="12" customHeight="1" thickBot="1" x14ac:dyDescent="0.3">
      <c r="B67" s="73">
        <v>0.66666666666666663</v>
      </c>
      <c r="C67" s="68">
        <v>63</v>
      </c>
      <c r="D67" s="68">
        <v>88</v>
      </c>
      <c r="E67" s="68">
        <v>85</v>
      </c>
      <c r="F67" s="68">
        <v>36</v>
      </c>
      <c r="G67" s="68">
        <v>69</v>
      </c>
      <c r="H67" s="68">
        <v>38</v>
      </c>
      <c r="I67" s="68">
        <v>50</v>
      </c>
    </row>
    <row r="68" spans="1:11" ht="12" customHeight="1" thickBot="1" x14ac:dyDescent="0.3">
      <c r="B68" s="71">
        <v>0.70833333333333337</v>
      </c>
      <c r="C68" s="72">
        <v>63</v>
      </c>
      <c r="D68" s="72">
        <v>70</v>
      </c>
      <c r="E68" s="72">
        <v>65</v>
      </c>
      <c r="F68" s="72">
        <v>18</v>
      </c>
      <c r="G68" s="72">
        <v>48</v>
      </c>
      <c r="H68" s="72">
        <v>18</v>
      </c>
      <c r="I68" s="72">
        <v>52</v>
      </c>
    </row>
    <row r="69" spans="1:11" ht="12" customHeight="1" thickBot="1" x14ac:dyDescent="0.3">
      <c r="B69" s="73">
        <v>0.75</v>
      </c>
      <c r="C69" s="68">
        <v>25</v>
      </c>
      <c r="D69" s="68">
        <v>56</v>
      </c>
      <c r="E69" s="68">
        <v>31</v>
      </c>
      <c r="F69" s="68">
        <v>20</v>
      </c>
      <c r="G69" s="68">
        <v>15</v>
      </c>
      <c r="H69" s="68">
        <v>15</v>
      </c>
      <c r="I69" s="68">
        <v>47</v>
      </c>
    </row>
    <row r="70" spans="1:11" ht="12" customHeight="1" thickBot="1" x14ac:dyDescent="0.3">
      <c r="B70" s="71">
        <v>0.79166666666666663</v>
      </c>
      <c r="C70" s="72">
        <v>23</v>
      </c>
      <c r="D70" s="72">
        <v>33</v>
      </c>
      <c r="E70" s="72">
        <v>36</v>
      </c>
      <c r="F70" s="72">
        <v>24</v>
      </c>
      <c r="G70" s="72">
        <v>28</v>
      </c>
      <c r="H70" s="72">
        <v>16</v>
      </c>
      <c r="I70" s="72">
        <v>39</v>
      </c>
    </row>
    <row r="71" spans="1:11" ht="12" customHeight="1" thickBot="1" x14ac:dyDescent="0.3">
      <c r="B71" s="73">
        <v>0.83333333333333337</v>
      </c>
      <c r="C71" s="68">
        <v>38</v>
      </c>
      <c r="D71" s="68">
        <v>44</v>
      </c>
      <c r="E71" s="68">
        <v>41</v>
      </c>
      <c r="F71" s="68">
        <v>39</v>
      </c>
      <c r="G71" s="68">
        <v>34</v>
      </c>
      <c r="H71" s="68">
        <v>18</v>
      </c>
      <c r="I71" s="68">
        <v>32</v>
      </c>
    </row>
    <row r="72" spans="1:11" ht="12" customHeight="1" x14ac:dyDescent="0.25">
      <c r="B72" s="71">
        <v>0.875</v>
      </c>
      <c r="C72" s="72">
        <v>35</v>
      </c>
      <c r="D72" s="72">
        <v>40</v>
      </c>
      <c r="E72" s="72">
        <v>29</v>
      </c>
      <c r="F72" s="72">
        <v>27</v>
      </c>
      <c r="G72" s="72">
        <v>27</v>
      </c>
      <c r="H72" s="72">
        <v>19</v>
      </c>
      <c r="I72" s="72">
        <v>31</v>
      </c>
    </row>
    <row r="73" spans="1:11" x14ac:dyDescent="0.25">
      <c r="A73" s="63" t="s">
        <v>96</v>
      </c>
      <c r="B73" s="64" t="s">
        <v>151</v>
      </c>
      <c r="C73" s="74">
        <f>AVERAGE(C57:C72)</f>
        <v>48</v>
      </c>
      <c r="D73" s="74">
        <f t="shared" ref="D73:I73" si="3">AVERAGE(D57:D72)</f>
        <v>68.5</v>
      </c>
      <c r="E73" s="74">
        <f t="shared" si="3"/>
        <v>60.5</v>
      </c>
      <c r="F73" s="74">
        <f t="shared" si="3"/>
        <v>49.0625</v>
      </c>
      <c r="G73" s="74">
        <f t="shared" si="3"/>
        <v>51.1875</v>
      </c>
      <c r="H73" s="74">
        <f t="shared" si="3"/>
        <v>47.1875</v>
      </c>
      <c r="I73" s="74">
        <f t="shared" si="3"/>
        <v>39.25</v>
      </c>
      <c r="J73" s="83" t="s">
        <v>173</v>
      </c>
      <c r="K73" s="74">
        <f>AVERAGE(C73:I73)</f>
        <v>51.955357142857146</v>
      </c>
    </row>
    <row r="74" spans="1:11" ht="15.75" thickBot="1" x14ac:dyDescent="0.3"/>
    <row r="75" spans="1:11" s="67" customFormat="1" ht="12" customHeight="1" thickBot="1" x14ac:dyDescent="0.25">
      <c r="B75" s="73">
        <v>0.25</v>
      </c>
      <c r="C75" s="68">
        <v>11</v>
      </c>
      <c r="D75" s="68">
        <v>15</v>
      </c>
      <c r="E75" s="68">
        <v>7</v>
      </c>
      <c r="F75" s="68">
        <v>11</v>
      </c>
      <c r="G75" s="68">
        <v>5</v>
      </c>
      <c r="H75" s="68">
        <v>5</v>
      </c>
      <c r="I75" s="68">
        <v>5</v>
      </c>
    </row>
    <row r="76" spans="1:11" s="67" customFormat="1" ht="12" customHeight="1" thickBot="1" x14ac:dyDescent="0.25">
      <c r="B76" s="71">
        <v>0.29166666666666669</v>
      </c>
      <c r="C76" s="72">
        <v>16</v>
      </c>
      <c r="D76" s="72">
        <v>41</v>
      </c>
      <c r="E76" s="72">
        <v>39</v>
      </c>
      <c r="F76" s="72">
        <v>31</v>
      </c>
      <c r="G76" s="72">
        <v>28</v>
      </c>
      <c r="H76" s="72">
        <v>33</v>
      </c>
      <c r="I76" s="72">
        <v>19</v>
      </c>
    </row>
    <row r="77" spans="1:11" s="67" customFormat="1" ht="12" customHeight="1" thickBot="1" x14ac:dyDescent="0.25">
      <c r="B77" s="73">
        <v>0.33333333333333331</v>
      </c>
      <c r="C77" s="68">
        <v>21</v>
      </c>
      <c r="D77" s="68">
        <v>65</v>
      </c>
      <c r="E77" s="68">
        <v>68</v>
      </c>
      <c r="F77" s="68">
        <v>48</v>
      </c>
      <c r="G77" s="68">
        <v>59</v>
      </c>
      <c r="H77" s="68">
        <v>53</v>
      </c>
      <c r="I77" s="68">
        <v>19</v>
      </c>
    </row>
    <row r="78" spans="1:11" s="67" customFormat="1" ht="12" customHeight="1" thickBot="1" x14ac:dyDescent="0.25">
      <c r="B78" s="71">
        <v>0.375</v>
      </c>
      <c r="C78" s="72">
        <v>29</v>
      </c>
      <c r="D78" s="72">
        <v>86</v>
      </c>
      <c r="E78" s="72">
        <v>82</v>
      </c>
      <c r="F78" s="72">
        <v>63</v>
      </c>
      <c r="G78" s="72">
        <v>50</v>
      </c>
      <c r="H78" s="72">
        <v>60</v>
      </c>
      <c r="I78" s="72">
        <v>24</v>
      </c>
    </row>
    <row r="79" spans="1:11" s="67" customFormat="1" ht="12" customHeight="1" thickBot="1" x14ac:dyDescent="0.25">
      <c r="B79" s="73">
        <v>0.41666666666666669</v>
      </c>
      <c r="C79" s="68">
        <v>37</v>
      </c>
      <c r="D79" s="68">
        <v>73</v>
      </c>
      <c r="E79" s="68">
        <v>86</v>
      </c>
      <c r="F79" s="68">
        <v>50</v>
      </c>
      <c r="G79" s="68">
        <v>54</v>
      </c>
      <c r="H79" s="68">
        <v>60</v>
      </c>
      <c r="I79" s="68">
        <v>31</v>
      </c>
    </row>
    <row r="80" spans="1:11" s="67" customFormat="1" ht="12" customHeight="1" thickBot="1" x14ac:dyDescent="0.25">
      <c r="B80" s="71">
        <v>0.45833333333333331</v>
      </c>
      <c r="C80" s="72">
        <v>40</v>
      </c>
      <c r="D80" s="72">
        <v>60</v>
      </c>
      <c r="E80" s="72">
        <v>70</v>
      </c>
      <c r="F80" s="72">
        <v>51</v>
      </c>
      <c r="G80" s="72">
        <v>44</v>
      </c>
      <c r="H80" s="72">
        <v>70</v>
      </c>
      <c r="I80" s="72">
        <v>38</v>
      </c>
    </row>
    <row r="81" spans="1:11" s="67" customFormat="1" ht="12" customHeight="1" thickBot="1" x14ac:dyDescent="0.25">
      <c r="B81" s="68" t="s">
        <v>78</v>
      </c>
      <c r="C81" s="68">
        <v>56</v>
      </c>
      <c r="D81" s="68">
        <v>73</v>
      </c>
      <c r="E81" s="68">
        <v>69</v>
      </c>
      <c r="F81" s="68">
        <v>39</v>
      </c>
      <c r="G81" s="68">
        <v>53</v>
      </c>
      <c r="H81" s="68">
        <v>68</v>
      </c>
      <c r="I81" s="68">
        <v>40</v>
      </c>
    </row>
    <row r="82" spans="1:11" s="67" customFormat="1" ht="12" customHeight="1" thickBot="1" x14ac:dyDescent="0.25">
      <c r="B82" s="71">
        <v>0.54166666666666663</v>
      </c>
      <c r="C82" s="72">
        <v>53</v>
      </c>
      <c r="D82" s="72">
        <v>76</v>
      </c>
      <c r="E82" s="72">
        <v>70</v>
      </c>
      <c r="F82" s="72">
        <v>46</v>
      </c>
      <c r="G82" s="72">
        <v>41</v>
      </c>
      <c r="H82" s="72">
        <v>70</v>
      </c>
      <c r="I82" s="72">
        <v>43</v>
      </c>
    </row>
    <row r="83" spans="1:11" s="67" customFormat="1" ht="12" customHeight="1" thickBot="1" x14ac:dyDescent="0.25">
      <c r="B83" s="73">
        <v>0.58333333333333337</v>
      </c>
      <c r="C83" s="68">
        <v>57</v>
      </c>
      <c r="D83" s="68">
        <v>79</v>
      </c>
      <c r="E83" s="68">
        <v>64</v>
      </c>
      <c r="F83" s="68">
        <v>46</v>
      </c>
      <c r="G83" s="68">
        <v>45</v>
      </c>
      <c r="H83" s="68">
        <v>70</v>
      </c>
      <c r="I83" s="68">
        <v>55</v>
      </c>
    </row>
    <row r="84" spans="1:11" s="67" customFormat="1" ht="12" customHeight="1" thickBot="1" x14ac:dyDescent="0.25">
      <c r="B84" s="71">
        <v>0.625</v>
      </c>
      <c r="C84" s="72">
        <v>69</v>
      </c>
      <c r="D84" s="72">
        <v>69</v>
      </c>
      <c r="E84" s="72">
        <v>40</v>
      </c>
      <c r="F84" s="72">
        <v>58</v>
      </c>
      <c r="G84" s="72">
        <v>60</v>
      </c>
      <c r="H84" s="72">
        <v>66</v>
      </c>
      <c r="I84" s="72">
        <v>60</v>
      </c>
    </row>
    <row r="85" spans="1:11" s="67" customFormat="1" ht="12" customHeight="1" thickBot="1" x14ac:dyDescent="0.25">
      <c r="B85" s="73">
        <v>0.66666666666666663</v>
      </c>
      <c r="C85" s="68">
        <v>250</v>
      </c>
      <c r="D85" s="68">
        <v>66</v>
      </c>
      <c r="E85" s="68">
        <v>27</v>
      </c>
      <c r="F85" s="68">
        <v>52</v>
      </c>
      <c r="G85" s="68">
        <v>71</v>
      </c>
      <c r="H85" s="68">
        <v>64</v>
      </c>
      <c r="I85" s="68">
        <v>56</v>
      </c>
    </row>
    <row r="86" spans="1:11" s="67" customFormat="1" ht="12" customHeight="1" thickBot="1" x14ac:dyDescent="0.25">
      <c r="B86" s="71">
        <v>0.70833333333333337</v>
      </c>
      <c r="C86" s="72">
        <v>70</v>
      </c>
      <c r="D86" s="72">
        <v>52</v>
      </c>
      <c r="E86" s="72">
        <v>17</v>
      </c>
      <c r="F86" s="72">
        <v>30</v>
      </c>
      <c r="G86" s="72">
        <v>64</v>
      </c>
      <c r="H86" s="72">
        <v>45</v>
      </c>
      <c r="I86" s="72">
        <v>51</v>
      </c>
    </row>
    <row r="87" spans="1:11" s="67" customFormat="1" ht="12" customHeight="1" thickBot="1" x14ac:dyDescent="0.25">
      <c r="B87" s="73">
        <v>0.75</v>
      </c>
      <c r="C87" s="68">
        <v>56</v>
      </c>
      <c r="D87" s="68">
        <v>50</v>
      </c>
      <c r="E87" s="68">
        <v>19</v>
      </c>
      <c r="F87" s="68">
        <v>23</v>
      </c>
      <c r="G87" s="68">
        <v>48</v>
      </c>
      <c r="H87" s="68">
        <v>40</v>
      </c>
      <c r="I87" s="68">
        <v>35</v>
      </c>
    </row>
    <row r="88" spans="1:11" s="67" customFormat="1" ht="12" customHeight="1" thickBot="1" x14ac:dyDescent="0.25">
      <c r="B88" s="71">
        <v>0.79166666666666663</v>
      </c>
      <c r="C88" s="72">
        <v>48</v>
      </c>
      <c r="D88" s="72">
        <v>49</v>
      </c>
      <c r="E88" s="72">
        <v>29</v>
      </c>
      <c r="F88" s="72">
        <v>16</v>
      </c>
      <c r="G88" s="72">
        <v>26</v>
      </c>
      <c r="H88" s="72">
        <v>29</v>
      </c>
      <c r="I88" s="72">
        <v>33</v>
      </c>
    </row>
    <row r="89" spans="1:11" s="67" customFormat="1" ht="12" customHeight="1" thickBot="1" x14ac:dyDescent="0.25">
      <c r="B89" s="73">
        <v>0.83333333333333337</v>
      </c>
      <c r="C89" s="68">
        <v>47</v>
      </c>
      <c r="D89" s="68">
        <v>47</v>
      </c>
      <c r="E89" s="68">
        <v>36</v>
      </c>
      <c r="F89" s="68">
        <v>33</v>
      </c>
      <c r="G89" s="68">
        <v>30</v>
      </c>
      <c r="H89" s="68">
        <v>28</v>
      </c>
      <c r="I89" s="68">
        <v>26</v>
      </c>
    </row>
    <row r="90" spans="1:11" s="67" customFormat="1" ht="12" customHeight="1" x14ac:dyDescent="0.2">
      <c r="B90" s="71">
        <v>0.875</v>
      </c>
      <c r="C90" s="72">
        <v>42</v>
      </c>
      <c r="D90" s="72">
        <v>41</v>
      </c>
      <c r="E90" s="72">
        <v>34</v>
      </c>
      <c r="F90" s="72">
        <v>26</v>
      </c>
      <c r="G90" s="72">
        <v>26</v>
      </c>
      <c r="H90" s="72">
        <v>23</v>
      </c>
      <c r="I90" s="72">
        <v>29</v>
      </c>
    </row>
    <row r="91" spans="1:11" x14ac:dyDescent="0.25">
      <c r="A91" s="63" t="s">
        <v>94</v>
      </c>
      <c r="B91" s="64" t="s">
        <v>151</v>
      </c>
      <c r="C91" s="74">
        <f>AVERAGE(C75:C90)</f>
        <v>56.375</v>
      </c>
      <c r="D91" s="74">
        <f t="shared" ref="D91:I91" si="4">AVERAGE(D75:D90)</f>
        <v>58.875</v>
      </c>
      <c r="E91" s="74">
        <f t="shared" si="4"/>
        <v>47.3125</v>
      </c>
      <c r="F91" s="74">
        <f t="shared" si="4"/>
        <v>38.9375</v>
      </c>
      <c r="G91" s="74">
        <f t="shared" si="4"/>
        <v>44</v>
      </c>
      <c r="H91" s="74">
        <f t="shared" si="4"/>
        <v>49</v>
      </c>
      <c r="I91" s="74">
        <f t="shared" si="4"/>
        <v>35.25</v>
      </c>
      <c r="J91" s="83" t="s">
        <v>174</v>
      </c>
      <c r="K91" s="74">
        <f>AVERAGE(C91:I91)</f>
        <v>47.107142857142854</v>
      </c>
    </row>
    <row r="92" spans="1:11" ht="15.75" thickBot="1" x14ac:dyDescent="0.3"/>
    <row r="93" spans="1:11" ht="12" customHeight="1" thickBot="1" x14ac:dyDescent="0.3">
      <c r="B93" s="73">
        <v>0.25</v>
      </c>
      <c r="C93" s="68">
        <v>10</v>
      </c>
      <c r="D93" s="68">
        <v>15</v>
      </c>
      <c r="E93" s="68">
        <v>8</v>
      </c>
      <c r="F93" s="68">
        <v>14</v>
      </c>
      <c r="G93" s="68">
        <v>7</v>
      </c>
      <c r="H93" s="68">
        <v>5</v>
      </c>
      <c r="I93" s="68">
        <v>5</v>
      </c>
    </row>
    <row r="94" spans="1:11" ht="12" customHeight="1" thickBot="1" x14ac:dyDescent="0.3">
      <c r="B94" s="71">
        <v>0.29166666666666669</v>
      </c>
      <c r="C94" s="72">
        <v>21</v>
      </c>
      <c r="D94" s="72">
        <v>35</v>
      </c>
      <c r="E94" s="72">
        <v>36</v>
      </c>
      <c r="F94" s="72">
        <v>30</v>
      </c>
      <c r="G94" s="72">
        <v>38</v>
      </c>
      <c r="H94" s="72">
        <v>30</v>
      </c>
      <c r="I94" s="72">
        <v>16</v>
      </c>
    </row>
    <row r="95" spans="1:11" ht="12" customHeight="1" thickBot="1" x14ac:dyDescent="0.3">
      <c r="B95" s="73">
        <v>0.33333333333333331</v>
      </c>
      <c r="C95" s="68">
        <v>24</v>
      </c>
      <c r="D95" s="68">
        <v>60</v>
      </c>
      <c r="E95" s="68">
        <v>48</v>
      </c>
      <c r="F95" s="68">
        <v>50</v>
      </c>
      <c r="G95" s="68">
        <v>45</v>
      </c>
      <c r="H95" s="68">
        <v>41</v>
      </c>
      <c r="I95" s="68">
        <v>28</v>
      </c>
    </row>
    <row r="96" spans="1:11" ht="12" customHeight="1" thickBot="1" x14ac:dyDescent="0.3">
      <c r="B96" s="71">
        <v>0.375</v>
      </c>
      <c r="C96" s="72">
        <v>20</v>
      </c>
      <c r="D96" s="72">
        <v>53</v>
      </c>
      <c r="E96" s="72">
        <v>51</v>
      </c>
      <c r="F96" s="72">
        <v>52</v>
      </c>
      <c r="G96" s="72">
        <v>54</v>
      </c>
      <c r="H96" s="72">
        <v>41</v>
      </c>
      <c r="I96" s="72">
        <v>40</v>
      </c>
    </row>
    <row r="97" spans="1:11" ht="12" customHeight="1" thickBot="1" x14ac:dyDescent="0.3">
      <c r="B97" s="73">
        <v>0.41666666666666669</v>
      </c>
      <c r="C97" s="68">
        <v>30</v>
      </c>
      <c r="D97" s="68">
        <v>25</v>
      </c>
      <c r="E97" s="68">
        <v>54</v>
      </c>
      <c r="F97" s="68">
        <v>46</v>
      </c>
      <c r="G97" s="68">
        <v>52</v>
      </c>
      <c r="H97" s="68">
        <v>49</v>
      </c>
      <c r="I97" s="68">
        <v>44</v>
      </c>
    </row>
    <row r="98" spans="1:11" ht="12" customHeight="1" thickBot="1" x14ac:dyDescent="0.3">
      <c r="B98" s="71">
        <v>0.45833333333333331</v>
      </c>
      <c r="C98" s="72">
        <v>35</v>
      </c>
      <c r="D98" s="72">
        <v>30</v>
      </c>
      <c r="E98" s="72">
        <v>48</v>
      </c>
      <c r="F98" s="72">
        <v>51</v>
      </c>
      <c r="G98" s="72">
        <v>59</v>
      </c>
      <c r="H98" s="72">
        <v>48</v>
      </c>
      <c r="I98" s="72">
        <v>40</v>
      </c>
    </row>
    <row r="99" spans="1:11" ht="12" customHeight="1" thickBot="1" x14ac:dyDescent="0.3">
      <c r="B99" s="68" t="s">
        <v>78</v>
      </c>
      <c r="C99" s="68">
        <v>48</v>
      </c>
      <c r="D99" s="68">
        <v>34</v>
      </c>
      <c r="E99" s="68">
        <v>43</v>
      </c>
      <c r="F99" s="68">
        <v>50</v>
      </c>
      <c r="G99" s="68">
        <v>54</v>
      </c>
      <c r="H99" s="68">
        <v>38</v>
      </c>
      <c r="I99" s="68">
        <v>54</v>
      </c>
    </row>
    <row r="100" spans="1:11" ht="12" customHeight="1" thickBot="1" x14ac:dyDescent="0.3">
      <c r="B100" s="71">
        <v>0.54166666666666663</v>
      </c>
      <c r="C100" s="72">
        <v>49</v>
      </c>
      <c r="D100" s="72">
        <v>43</v>
      </c>
      <c r="E100" s="72">
        <v>46</v>
      </c>
      <c r="F100" s="72">
        <v>55</v>
      </c>
      <c r="G100" s="72">
        <v>41</v>
      </c>
      <c r="H100" s="72">
        <v>41</v>
      </c>
      <c r="I100" s="72">
        <v>56</v>
      </c>
    </row>
    <row r="101" spans="1:11" ht="12" customHeight="1" thickBot="1" x14ac:dyDescent="0.3">
      <c r="B101" s="73">
        <v>0.58333333333333337</v>
      </c>
      <c r="C101" s="68">
        <v>44</v>
      </c>
      <c r="D101" s="68">
        <v>51</v>
      </c>
      <c r="E101" s="68">
        <v>39</v>
      </c>
      <c r="F101" s="68">
        <v>41</v>
      </c>
      <c r="G101" s="68">
        <v>41</v>
      </c>
      <c r="H101" s="68">
        <v>46</v>
      </c>
      <c r="I101" s="68">
        <v>64</v>
      </c>
    </row>
    <row r="102" spans="1:11" ht="12" customHeight="1" thickBot="1" x14ac:dyDescent="0.3">
      <c r="B102" s="71">
        <v>0.625</v>
      </c>
      <c r="C102" s="72">
        <v>44</v>
      </c>
      <c r="D102" s="72">
        <v>46</v>
      </c>
      <c r="E102" s="72">
        <v>24</v>
      </c>
      <c r="F102" s="72">
        <v>36</v>
      </c>
      <c r="G102" s="72">
        <v>44</v>
      </c>
      <c r="H102" s="72">
        <v>38</v>
      </c>
      <c r="I102" s="72">
        <v>66</v>
      </c>
    </row>
    <row r="103" spans="1:11" ht="12" customHeight="1" thickBot="1" x14ac:dyDescent="0.3">
      <c r="B103" s="73">
        <v>0.66666666666666663</v>
      </c>
      <c r="C103" s="68">
        <v>50</v>
      </c>
      <c r="D103" s="68">
        <v>38</v>
      </c>
      <c r="E103" s="68">
        <v>26</v>
      </c>
      <c r="F103" s="68">
        <v>34</v>
      </c>
      <c r="G103" s="68">
        <v>34</v>
      </c>
      <c r="H103" s="68">
        <v>35</v>
      </c>
      <c r="I103" s="68">
        <v>56</v>
      </c>
    </row>
    <row r="104" spans="1:11" ht="12" customHeight="1" thickBot="1" x14ac:dyDescent="0.3">
      <c r="B104" s="71">
        <v>0.70833333333333337</v>
      </c>
      <c r="C104" s="72">
        <v>51</v>
      </c>
      <c r="D104" s="72">
        <v>30</v>
      </c>
      <c r="E104" s="72">
        <v>33</v>
      </c>
      <c r="F104" s="72">
        <v>29</v>
      </c>
      <c r="G104" s="72">
        <v>35</v>
      </c>
      <c r="H104" s="72">
        <v>15</v>
      </c>
      <c r="I104" s="72">
        <v>45</v>
      </c>
    </row>
    <row r="105" spans="1:11" ht="12" customHeight="1" thickBot="1" x14ac:dyDescent="0.3">
      <c r="B105" s="73">
        <v>0.75</v>
      </c>
      <c r="C105" s="68">
        <v>48</v>
      </c>
      <c r="D105" s="68">
        <v>30</v>
      </c>
      <c r="E105" s="68">
        <v>20</v>
      </c>
      <c r="F105" s="68">
        <v>29</v>
      </c>
      <c r="G105" s="68">
        <v>28</v>
      </c>
      <c r="H105" s="68">
        <v>11</v>
      </c>
      <c r="I105" s="68">
        <v>39</v>
      </c>
    </row>
    <row r="106" spans="1:11" ht="12" customHeight="1" thickBot="1" x14ac:dyDescent="0.3">
      <c r="B106" s="71">
        <v>0.79166666666666663</v>
      </c>
      <c r="C106" s="72">
        <v>35</v>
      </c>
      <c r="D106" s="72">
        <v>31</v>
      </c>
      <c r="E106" s="72">
        <v>30</v>
      </c>
      <c r="F106" s="72">
        <v>34</v>
      </c>
      <c r="G106" s="72">
        <v>25</v>
      </c>
      <c r="H106" s="72">
        <v>16</v>
      </c>
      <c r="I106" s="72">
        <v>31</v>
      </c>
    </row>
    <row r="107" spans="1:11" ht="12" customHeight="1" thickBot="1" x14ac:dyDescent="0.3">
      <c r="B107" s="73">
        <v>0.83333333333333337</v>
      </c>
      <c r="C107" s="68">
        <v>16</v>
      </c>
      <c r="D107" s="68">
        <v>29</v>
      </c>
      <c r="E107" s="68">
        <v>44</v>
      </c>
      <c r="F107" s="68">
        <v>39</v>
      </c>
      <c r="G107" s="68">
        <v>20</v>
      </c>
      <c r="H107" s="68">
        <v>19</v>
      </c>
      <c r="I107" s="68">
        <v>11</v>
      </c>
    </row>
    <row r="108" spans="1:11" ht="12" customHeight="1" x14ac:dyDescent="0.25">
      <c r="B108" s="71">
        <v>0.875</v>
      </c>
      <c r="C108" s="72">
        <v>21</v>
      </c>
      <c r="D108" s="72">
        <v>25</v>
      </c>
      <c r="E108" s="72">
        <v>33</v>
      </c>
      <c r="F108" s="72">
        <v>48</v>
      </c>
      <c r="G108" s="72">
        <v>25</v>
      </c>
      <c r="H108" s="72">
        <v>19</v>
      </c>
      <c r="I108" s="72">
        <v>14</v>
      </c>
    </row>
    <row r="109" spans="1:11" x14ac:dyDescent="0.25">
      <c r="A109" s="63" t="s">
        <v>92</v>
      </c>
      <c r="B109" s="64" t="s">
        <v>151</v>
      </c>
      <c r="C109" s="74">
        <f>AVERAGE(C93:C108)</f>
        <v>34.125</v>
      </c>
      <c r="D109" s="74">
        <f t="shared" ref="D109:I109" si="5">AVERAGE(D93:D108)</f>
        <v>35.9375</v>
      </c>
      <c r="E109" s="74">
        <f t="shared" si="5"/>
        <v>36.4375</v>
      </c>
      <c r="F109" s="74">
        <f t="shared" si="5"/>
        <v>39.875</v>
      </c>
      <c r="G109" s="74">
        <f t="shared" si="5"/>
        <v>37.625</v>
      </c>
      <c r="H109" s="74">
        <f t="shared" si="5"/>
        <v>30.75</v>
      </c>
      <c r="I109" s="74">
        <f t="shared" si="5"/>
        <v>38.0625</v>
      </c>
      <c r="J109" s="83" t="s">
        <v>175</v>
      </c>
      <c r="K109" s="74">
        <f>AVERAGE(C109:I109)</f>
        <v>36.116071428571431</v>
      </c>
    </row>
    <row r="110" spans="1:11" ht="15.75" thickBot="1" x14ac:dyDescent="0.3"/>
    <row r="111" spans="1:11" ht="12" customHeight="1" thickBot="1" x14ac:dyDescent="0.3">
      <c r="B111" s="73">
        <v>0.25</v>
      </c>
      <c r="C111" s="68">
        <v>9</v>
      </c>
      <c r="D111" s="68">
        <v>14</v>
      </c>
      <c r="E111" s="68">
        <v>10</v>
      </c>
      <c r="F111" s="68">
        <v>15</v>
      </c>
      <c r="G111" s="68">
        <v>8</v>
      </c>
      <c r="H111" s="68">
        <v>7</v>
      </c>
      <c r="I111" s="68">
        <v>5</v>
      </c>
    </row>
    <row r="112" spans="1:11" ht="12" customHeight="1" thickBot="1" x14ac:dyDescent="0.3">
      <c r="B112" s="71">
        <v>0.29166666666666669</v>
      </c>
      <c r="C112" s="72">
        <v>14</v>
      </c>
      <c r="D112" s="72">
        <v>28</v>
      </c>
      <c r="E112" s="72">
        <v>39</v>
      </c>
      <c r="F112" s="72">
        <v>31</v>
      </c>
      <c r="G112" s="72">
        <v>41</v>
      </c>
      <c r="H112" s="72">
        <v>33</v>
      </c>
      <c r="I112" s="72">
        <v>18</v>
      </c>
    </row>
    <row r="113" spans="1:11" ht="12" customHeight="1" thickBot="1" x14ac:dyDescent="0.3">
      <c r="B113" s="73">
        <v>0.33333333333333331</v>
      </c>
      <c r="C113" s="68">
        <v>12</v>
      </c>
      <c r="D113" s="68">
        <v>44</v>
      </c>
      <c r="E113" s="68">
        <v>56</v>
      </c>
      <c r="F113" s="68">
        <v>49</v>
      </c>
      <c r="G113" s="68">
        <v>53</v>
      </c>
      <c r="H113" s="68">
        <v>50</v>
      </c>
      <c r="I113" s="68">
        <v>30</v>
      </c>
    </row>
    <row r="114" spans="1:11" ht="12" customHeight="1" thickBot="1" x14ac:dyDescent="0.3">
      <c r="B114" s="71">
        <v>0.375</v>
      </c>
      <c r="C114" s="72">
        <v>22</v>
      </c>
      <c r="D114" s="72">
        <v>34</v>
      </c>
      <c r="E114" s="72">
        <v>71</v>
      </c>
      <c r="F114" s="72">
        <v>53</v>
      </c>
      <c r="G114" s="72">
        <v>58</v>
      </c>
      <c r="H114" s="72">
        <v>42</v>
      </c>
      <c r="I114" s="72">
        <v>36</v>
      </c>
    </row>
    <row r="115" spans="1:11" ht="12" customHeight="1" thickBot="1" x14ac:dyDescent="0.3">
      <c r="B115" s="73">
        <v>0.41666666666666669</v>
      </c>
      <c r="C115" s="68">
        <v>27</v>
      </c>
      <c r="D115" s="68">
        <v>38</v>
      </c>
      <c r="E115" s="68">
        <v>70</v>
      </c>
      <c r="F115" s="68">
        <v>76</v>
      </c>
      <c r="G115" s="68">
        <v>54</v>
      </c>
      <c r="H115" s="68">
        <v>59</v>
      </c>
      <c r="I115" s="68">
        <v>50</v>
      </c>
    </row>
    <row r="116" spans="1:11" ht="12" customHeight="1" thickBot="1" x14ac:dyDescent="0.3">
      <c r="B116" s="71">
        <v>0.45833333333333331</v>
      </c>
      <c r="C116" s="72">
        <v>27</v>
      </c>
      <c r="D116" s="72">
        <v>41</v>
      </c>
      <c r="E116" s="72">
        <v>80</v>
      </c>
      <c r="F116" s="72">
        <v>68</v>
      </c>
      <c r="G116" s="72">
        <v>74</v>
      </c>
      <c r="H116" s="72">
        <v>62</v>
      </c>
      <c r="I116" s="72">
        <v>58</v>
      </c>
    </row>
    <row r="117" spans="1:11" ht="12" customHeight="1" thickBot="1" x14ac:dyDescent="0.3">
      <c r="B117" s="68" t="s">
        <v>78</v>
      </c>
      <c r="C117" s="68">
        <v>40</v>
      </c>
      <c r="D117" s="68">
        <v>40</v>
      </c>
      <c r="E117" s="68">
        <v>75</v>
      </c>
      <c r="F117" s="68">
        <v>65</v>
      </c>
      <c r="G117" s="68">
        <v>80</v>
      </c>
      <c r="H117" s="68">
        <v>70</v>
      </c>
      <c r="I117" s="68">
        <v>56</v>
      </c>
    </row>
    <row r="118" spans="1:11" ht="12" customHeight="1" thickBot="1" x14ac:dyDescent="0.3">
      <c r="B118" s="71">
        <v>0.54166666666666663</v>
      </c>
      <c r="C118" s="72">
        <v>33</v>
      </c>
      <c r="D118" s="72">
        <v>38</v>
      </c>
      <c r="E118" s="72">
        <v>75</v>
      </c>
      <c r="F118" s="72">
        <v>63</v>
      </c>
      <c r="G118" s="72">
        <v>64</v>
      </c>
      <c r="H118" s="72">
        <v>66</v>
      </c>
      <c r="I118" s="72">
        <v>38</v>
      </c>
    </row>
    <row r="119" spans="1:11" ht="12" customHeight="1" thickBot="1" x14ac:dyDescent="0.3">
      <c r="B119" s="73">
        <v>0.58333333333333337</v>
      </c>
      <c r="C119" s="68">
        <v>28</v>
      </c>
      <c r="D119" s="68">
        <v>36</v>
      </c>
      <c r="E119" s="68">
        <v>68</v>
      </c>
      <c r="F119" s="68">
        <v>43</v>
      </c>
      <c r="G119" s="68">
        <v>68</v>
      </c>
      <c r="H119" s="68">
        <v>48</v>
      </c>
      <c r="I119" s="68">
        <v>50</v>
      </c>
    </row>
    <row r="120" spans="1:11" ht="12" customHeight="1" thickBot="1" x14ac:dyDescent="0.3">
      <c r="B120" s="71">
        <v>0.625</v>
      </c>
      <c r="C120" s="72">
        <v>33</v>
      </c>
      <c r="D120" s="72">
        <v>46</v>
      </c>
      <c r="E120" s="72">
        <v>71</v>
      </c>
      <c r="F120" s="72">
        <v>43</v>
      </c>
      <c r="G120" s="72">
        <v>49</v>
      </c>
      <c r="H120" s="72">
        <v>57</v>
      </c>
      <c r="I120" s="72">
        <v>48</v>
      </c>
    </row>
    <row r="121" spans="1:11" ht="12" customHeight="1" thickBot="1" x14ac:dyDescent="0.3">
      <c r="B121" s="73">
        <v>0.66666666666666663</v>
      </c>
      <c r="C121" s="68">
        <v>25</v>
      </c>
      <c r="D121" s="68">
        <v>45</v>
      </c>
      <c r="E121" s="68">
        <v>54</v>
      </c>
      <c r="F121" s="68">
        <v>45</v>
      </c>
      <c r="G121" s="68">
        <v>41</v>
      </c>
      <c r="H121" s="68">
        <v>52</v>
      </c>
      <c r="I121" s="68">
        <v>44</v>
      </c>
    </row>
    <row r="122" spans="1:11" ht="12" customHeight="1" thickBot="1" x14ac:dyDescent="0.3">
      <c r="B122" s="71">
        <v>0.70833333333333337</v>
      </c>
      <c r="C122" s="72">
        <v>22</v>
      </c>
      <c r="D122" s="72">
        <v>41</v>
      </c>
      <c r="E122" s="72">
        <v>28</v>
      </c>
      <c r="F122" s="72">
        <v>34</v>
      </c>
      <c r="G122" s="72">
        <v>24</v>
      </c>
      <c r="H122" s="72">
        <v>52</v>
      </c>
      <c r="I122" s="72">
        <v>50</v>
      </c>
    </row>
    <row r="123" spans="1:11" ht="12" customHeight="1" thickBot="1" x14ac:dyDescent="0.3">
      <c r="B123" s="73">
        <v>0.75</v>
      </c>
      <c r="C123" s="68">
        <v>22</v>
      </c>
      <c r="D123" s="68">
        <v>28</v>
      </c>
      <c r="E123" s="68">
        <v>23</v>
      </c>
      <c r="F123" s="68">
        <v>28</v>
      </c>
      <c r="G123" s="68">
        <v>21</v>
      </c>
      <c r="H123" s="68">
        <v>46</v>
      </c>
      <c r="I123" s="68">
        <v>45</v>
      </c>
    </row>
    <row r="124" spans="1:11" ht="12" customHeight="1" thickBot="1" x14ac:dyDescent="0.3">
      <c r="B124" s="71">
        <v>0.79166666666666663</v>
      </c>
      <c r="C124" s="72">
        <v>20</v>
      </c>
      <c r="D124" s="72">
        <v>30</v>
      </c>
      <c r="E124" s="72">
        <v>26</v>
      </c>
      <c r="F124" s="72">
        <v>20</v>
      </c>
      <c r="G124" s="72">
        <v>33</v>
      </c>
      <c r="H124" s="72">
        <v>40</v>
      </c>
      <c r="I124" s="72">
        <v>31</v>
      </c>
    </row>
    <row r="125" spans="1:11" ht="12" customHeight="1" thickBot="1" x14ac:dyDescent="0.3">
      <c r="B125" s="73">
        <v>0.83333333333333337</v>
      </c>
      <c r="C125" s="68">
        <v>19</v>
      </c>
      <c r="D125" s="68">
        <v>40</v>
      </c>
      <c r="E125" s="68">
        <v>36</v>
      </c>
      <c r="F125" s="68">
        <v>14</v>
      </c>
      <c r="G125" s="68">
        <v>26</v>
      </c>
      <c r="H125" s="68">
        <v>54</v>
      </c>
      <c r="I125" s="68">
        <v>23</v>
      </c>
    </row>
    <row r="126" spans="1:11" ht="12" customHeight="1" x14ac:dyDescent="0.25">
      <c r="B126" s="71">
        <v>0.875</v>
      </c>
      <c r="C126" s="72">
        <v>24</v>
      </c>
      <c r="D126" s="72">
        <v>45</v>
      </c>
      <c r="E126" s="72">
        <v>31</v>
      </c>
      <c r="F126" s="72">
        <v>21</v>
      </c>
      <c r="G126" s="72">
        <v>24</v>
      </c>
      <c r="H126" s="72">
        <v>47</v>
      </c>
      <c r="I126" s="72">
        <v>16</v>
      </c>
    </row>
    <row r="127" spans="1:11" x14ac:dyDescent="0.25">
      <c r="A127" s="63" t="s">
        <v>90</v>
      </c>
      <c r="B127" s="64" t="s">
        <v>151</v>
      </c>
      <c r="C127" s="74">
        <f>AVERAGE(C111:C126)</f>
        <v>23.5625</v>
      </c>
      <c r="D127" s="74">
        <f t="shared" ref="D127:I127" si="6">AVERAGE(D111:D126)</f>
        <v>36.75</v>
      </c>
      <c r="E127" s="74">
        <f t="shared" si="6"/>
        <v>50.8125</v>
      </c>
      <c r="F127" s="74">
        <f t="shared" si="6"/>
        <v>41.75</v>
      </c>
      <c r="G127" s="74">
        <f t="shared" si="6"/>
        <v>44.875</v>
      </c>
      <c r="H127" s="74">
        <f t="shared" si="6"/>
        <v>49.0625</v>
      </c>
      <c r="I127" s="74">
        <f t="shared" si="6"/>
        <v>37.375</v>
      </c>
      <c r="J127" s="83" t="s">
        <v>163</v>
      </c>
      <c r="K127" s="84">
        <f>AVERAGE(C127:I127)</f>
        <v>40.598214285714285</v>
      </c>
    </row>
    <row r="128" spans="1:11" ht="15.75" thickBot="1" x14ac:dyDescent="0.3"/>
    <row r="129" spans="2:9" ht="12" customHeight="1" thickBot="1" x14ac:dyDescent="0.3">
      <c r="B129" s="73">
        <v>0.25</v>
      </c>
      <c r="C129" s="68">
        <v>13</v>
      </c>
      <c r="D129" s="68">
        <v>14</v>
      </c>
      <c r="E129" s="68">
        <v>7</v>
      </c>
      <c r="F129" s="68">
        <v>11</v>
      </c>
      <c r="G129" s="68">
        <v>10</v>
      </c>
      <c r="H129" s="68">
        <v>5</v>
      </c>
      <c r="I129" s="68">
        <v>5</v>
      </c>
    </row>
    <row r="130" spans="2:9" ht="12" customHeight="1" thickBot="1" x14ac:dyDescent="0.3">
      <c r="B130" s="71">
        <v>0.29166666666666669</v>
      </c>
      <c r="C130" s="72">
        <v>16</v>
      </c>
      <c r="D130" s="72">
        <v>40</v>
      </c>
      <c r="E130" s="72">
        <v>41</v>
      </c>
      <c r="F130" s="72">
        <v>46</v>
      </c>
      <c r="G130" s="72">
        <v>41</v>
      </c>
      <c r="H130" s="72">
        <v>41</v>
      </c>
      <c r="I130" s="72">
        <v>19</v>
      </c>
    </row>
    <row r="131" spans="2:9" ht="12" customHeight="1" thickBot="1" x14ac:dyDescent="0.3">
      <c r="B131" s="73">
        <v>0.33333333333333331</v>
      </c>
      <c r="C131" s="68">
        <v>18</v>
      </c>
      <c r="D131" s="68">
        <v>59</v>
      </c>
      <c r="E131" s="68">
        <v>59</v>
      </c>
      <c r="F131" s="68">
        <v>65</v>
      </c>
      <c r="G131" s="68">
        <v>44</v>
      </c>
      <c r="H131" s="68">
        <v>36</v>
      </c>
      <c r="I131" s="68">
        <v>20</v>
      </c>
    </row>
    <row r="132" spans="2:9" ht="12" customHeight="1" thickBot="1" x14ac:dyDescent="0.3">
      <c r="B132" s="71">
        <v>0.375</v>
      </c>
      <c r="C132" s="72">
        <v>29</v>
      </c>
      <c r="D132" s="72">
        <v>69</v>
      </c>
      <c r="E132" s="72">
        <v>57</v>
      </c>
      <c r="F132" s="72">
        <v>53</v>
      </c>
      <c r="G132" s="72">
        <v>41</v>
      </c>
      <c r="H132" s="72">
        <v>41</v>
      </c>
      <c r="I132" s="72">
        <v>28</v>
      </c>
    </row>
    <row r="133" spans="2:9" ht="12" customHeight="1" thickBot="1" x14ac:dyDescent="0.3">
      <c r="B133" s="73">
        <v>0.41666666666666669</v>
      </c>
      <c r="C133" s="68">
        <v>28</v>
      </c>
      <c r="D133" s="68">
        <v>65</v>
      </c>
      <c r="E133" s="68">
        <v>69</v>
      </c>
      <c r="F133" s="68">
        <v>57</v>
      </c>
      <c r="G133" s="68">
        <v>56</v>
      </c>
      <c r="H133" s="68">
        <v>53</v>
      </c>
      <c r="I133" s="68">
        <v>50</v>
      </c>
    </row>
    <row r="134" spans="2:9" ht="12" customHeight="1" thickBot="1" x14ac:dyDescent="0.3">
      <c r="B134" s="71">
        <v>0.45833333333333331</v>
      </c>
      <c r="C134" s="72">
        <v>45</v>
      </c>
      <c r="D134" s="72">
        <v>66</v>
      </c>
      <c r="E134" s="72">
        <v>77</v>
      </c>
      <c r="F134" s="72">
        <v>55</v>
      </c>
      <c r="G134" s="72">
        <v>54</v>
      </c>
      <c r="H134" s="72">
        <v>60</v>
      </c>
      <c r="I134" s="72">
        <v>63</v>
      </c>
    </row>
    <row r="135" spans="2:9" ht="12" customHeight="1" thickBot="1" x14ac:dyDescent="0.3">
      <c r="B135" s="68" t="s">
        <v>78</v>
      </c>
      <c r="C135" s="68">
        <v>29</v>
      </c>
      <c r="D135" s="68">
        <v>70</v>
      </c>
      <c r="E135" s="68">
        <v>80</v>
      </c>
      <c r="F135" s="68">
        <v>61</v>
      </c>
      <c r="G135" s="68">
        <v>60</v>
      </c>
      <c r="H135" s="68">
        <v>63</v>
      </c>
      <c r="I135" s="68">
        <v>70</v>
      </c>
    </row>
    <row r="136" spans="2:9" ht="12" customHeight="1" thickBot="1" x14ac:dyDescent="0.3">
      <c r="B136" s="71">
        <v>0.54166666666666663</v>
      </c>
      <c r="C136" s="72">
        <v>63</v>
      </c>
      <c r="D136" s="72">
        <v>62</v>
      </c>
      <c r="E136" s="72">
        <v>78</v>
      </c>
      <c r="F136" s="72">
        <v>60</v>
      </c>
      <c r="G136" s="72">
        <v>65</v>
      </c>
      <c r="H136" s="72">
        <v>63</v>
      </c>
      <c r="I136" s="72">
        <v>75</v>
      </c>
    </row>
    <row r="137" spans="2:9" ht="12" customHeight="1" thickBot="1" x14ac:dyDescent="0.3">
      <c r="B137" s="73">
        <v>0.58333333333333337</v>
      </c>
      <c r="C137" s="68">
        <v>66</v>
      </c>
      <c r="D137" s="68">
        <v>70</v>
      </c>
      <c r="E137" s="68">
        <v>57</v>
      </c>
      <c r="F137" s="68">
        <v>46</v>
      </c>
      <c r="G137" s="68">
        <v>64</v>
      </c>
      <c r="H137" s="68">
        <v>69</v>
      </c>
      <c r="I137" s="68">
        <v>54</v>
      </c>
    </row>
    <row r="138" spans="2:9" ht="12" customHeight="1" thickBot="1" x14ac:dyDescent="0.3">
      <c r="B138" s="71">
        <v>0.625</v>
      </c>
      <c r="C138" s="72">
        <v>60</v>
      </c>
      <c r="D138" s="72">
        <v>41</v>
      </c>
      <c r="E138" s="72">
        <v>48</v>
      </c>
      <c r="F138" s="72">
        <v>45</v>
      </c>
      <c r="G138" s="72">
        <v>35</v>
      </c>
      <c r="H138" s="72">
        <v>59</v>
      </c>
      <c r="I138" s="72">
        <v>53</v>
      </c>
    </row>
    <row r="139" spans="2:9" ht="12" customHeight="1" thickBot="1" x14ac:dyDescent="0.3">
      <c r="B139" s="73">
        <v>0.66666666666666663</v>
      </c>
      <c r="C139" s="68">
        <v>51</v>
      </c>
      <c r="D139" s="68">
        <v>26</v>
      </c>
      <c r="E139" s="68">
        <v>34</v>
      </c>
      <c r="F139" s="68">
        <v>24</v>
      </c>
      <c r="G139" s="68">
        <v>43</v>
      </c>
      <c r="H139" s="68">
        <v>59</v>
      </c>
      <c r="I139" s="68">
        <v>53</v>
      </c>
    </row>
    <row r="140" spans="2:9" ht="12" customHeight="1" thickBot="1" x14ac:dyDescent="0.3">
      <c r="B140" s="71">
        <v>0.70833333333333337</v>
      </c>
      <c r="C140" s="72">
        <v>59</v>
      </c>
      <c r="D140" s="72">
        <v>18</v>
      </c>
      <c r="E140" s="72">
        <v>26</v>
      </c>
      <c r="F140" s="72">
        <v>14</v>
      </c>
      <c r="G140" s="72">
        <v>38</v>
      </c>
      <c r="H140" s="72">
        <v>34</v>
      </c>
      <c r="I140" s="72">
        <v>58</v>
      </c>
    </row>
    <row r="141" spans="2:9" ht="12" customHeight="1" thickBot="1" x14ac:dyDescent="0.3">
      <c r="B141" s="73">
        <v>0.75</v>
      </c>
      <c r="C141" s="68">
        <v>46</v>
      </c>
      <c r="D141" s="68">
        <v>20</v>
      </c>
      <c r="E141" s="68">
        <v>21</v>
      </c>
      <c r="F141" s="68">
        <v>17</v>
      </c>
      <c r="G141" s="68">
        <v>41</v>
      </c>
      <c r="H141" s="68">
        <v>28</v>
      </c>
      <c r="I141" s="68">
        <v>46</v>
      </c>
    </row>
    <row r="142" spans="2:9" ht="12" customHeight="1" thickBot="1" x14ac:dyDescent="0.3">
      <c r="B142" s="71">
        <v>0.79166666666666663</v>
      </c>
      <c r="C142" s="72">
        <v>50</v>
      </c>
      <c r="D142" s="72">
        <v>25</v>
      </c>
      <c r="E142" s="72">
        <v>22</v>
      </c>
      <c r="F142" s="72">
        <v>19</v>
      </c>
      <c r="G142" s="72">
        <v>48</v>
      </c>
      <c r="H142" s="72">
        <v>23</v>
      </c>
      <c r="I142" s="72">
        <v>55</v>
      </c>
    </row>
    <row r="143" spans="2:9" ht="12" customHeight="1" thickBot="1" x14ac:dyDescent="0.3">
      <c r="B143" s="73">
        <v>0.83333333333333337</v>
      </c>
      <c r="C143" s="68">
        <v>39</v>
      </c>
      <c r="D143" s="68">
        <v>29</v>
      </c>
      <c r="E143" s="68">
        <v>27</v>
      </c>
      <c r="F143" s="68">
        <v>21</v>
      </c>
      <c r="G143" s="68">
        <v>41</v>
      </c>
      <c r="H143" s="68">
        <v>34</v>
      </c>
      <c r="I143" s="68">
        <v>39</v>
      </c>
    </row>
    <row r="144" spans="2:9" ht="12" customHeight="1" x14ac:dyDescent="0.25">
      <c r="B144" s="71">
        <v>0.875</v>
      </c>
      <c r="C144" s="72">
        <v>45</v>
      </c>
      <c r="D144" s="72">
        <v>28</v>
      </c>
      <c r="E144" s="72">
        <v>16</v>
      </c>
      <c r="F144" s="72">
        <v>20</v>
      </c>
      <c r="G144" s="72">
        <v>38</v>
      </c>
      <c r="H144" s="72">
        <v>34</v>
      </c>
      <c r="I144" s="72">
        <v>26</v>
      </c>
    </row>
    <row r="145" spans="1:11" x14ac:dyDescent="0.25">
      <c r="A145" s="63" t="s">
        <v>164</v>
      </c>
      <c r="B145" s="64" t="s">
        <v>151</v>
      </c>
      <c r="C145" s="74">
        <f>AVERAGE(C129:C144)</f>
        <v>41.0625</v>
      </c>
      <c r="D145" s="74">
        <f t="shared" ref="D145:I145" si="7">AVERAGE(D129:D144)</f>
        <v>43.875</v>
      </c>
      <c r="E145" s="74">
        <f t="shared" si="7"/>
        <v>44.9375</v>
      </c>
      <c r="F145" s="74">
        <f t="shared" si="7"/>
        <v>38.375</v>
      </c>
      <c r="G145" s="74">
        <f t="shared" si="7"/>
        <v>44.9375</v>
      </c>
      <c r="H145" s="74">
        <f t="shared" si="7"/>
        <v>43.875</v>
      </c>
      <c r="I145" s="74">
        <f t="shared" si="7"/>
        <v>44.625</v>
      </c>
      <c r="J145" s="83" t="s">
        <v>176</v>
      </c>
      <c r="K145" s="74">
        <f>AVERAGE(C145:I145)</f>
        <v>43.098214285714285</v>
      </c>
    </row>
    <row r="146" spans="1:11" ht="15.75" thickBot="1" x14ac:dyDescent="0.3"/>
    <row r="147" spans="1:11" ht="12" customHeight="1" thickBot="1" x14ac:dyDescent="0.3">
      <c r="B147" s="71">
        <v>0.20833333333333334</v>
      </c>
      <c r="C147" s="72"/>
      <c r="D147" s="72">
        <v>15</v>
      </c>
      <c r="E147" s="72">
        <v>15</v>
      </c>
      <c r="F147" s="72">
        <v>15</v>
      </c>
      <c r="G147" s="72">
        <v>5</v>
      </c>
      <c r="H147" s="72">
        <v>5</v>
      </c>
      <c r="I147" s="72"/>
    </row>
    <row r="148" spans="1:11" ht="12" customHeight="1" thickBot="1" x14ac:dyDescent="0.3">
      <c r="B148" s="73">
        <v>0.25</v>
      </c>
      <c r="C148" s="68">
        <v>9</v>
      </c>
      <c r="D148" s="68">
        <v>16</v>
      </c>
      <c r="E148" s="68">
        <v>13</v>
      </c>
      <c r="F148" s="68">
        <v>14</v>
      </c>
      <c r="G148" s="68">
        <v>10</v>
      </c>
      <c r="H148" s="68">
        <v>10</v>
      </c>
      <c r="I148" s="68">
        <v>5</v>
      </c>
    </row>
    <row r="149" spans="1:11" ht="12" customHeight="1" thickBot="1" x14ac:dyDescent="0.3">
      <c r="B149" s="71">
        <v>0.29166666666666669</v>
      </c>
      <c r="C149" s="72">
        <v>10</v>
      </c>
      <c r="D149" s="72">
        <v>21</v>
      </c>
      <c r="E149" s="72">
        <v>49</v>
      </c>
      <c r="F149" s="72">
        <v>40</v>
      </c>
      <c r="G149" s="72">
        <v>41</v>
      </c>
      <c r="H149" s="72">
        <v>38</v>
      </c>
      <c r="I149" s="72">
        <v>10</v>
      </c>
    </row>
    <row r="150" spans="1:11" ht="12" customHeight="1" thickBot="1" x14ac:dyDescent="0.3">
      <c r="B150" s="73">
        <v>0.33333333333333331</v>
      </c>
      <c r="C150" s="68">
        <v>19</v>
      </c>
      <c r="D150" s="68">
        <v>33</v>
      </c>
      <c r="E150" s="68">
        <v>48</v>
      </c>
      <c r="F150" s="68">
        <v>51</v>
      </c>
      <c r="G150" s="68">
        <v>48</v>
      </c>
      <c r="H150" s="68">
        <v>60</v>
      </c>
      <c r="I150" s="68">
        <v>11</v>
      </c>
    </row>
    <row r="151" spans="1:11" ht="12" customHeight="1" thickBot="1" x14ac:dyDescent="0.3">
      <c r="B151" s="71">
        <v>0.375</v>
      </c>
      <c r="C151" s="72">
        <v>21</v>
      </c>
      <c r="D151" s="72">
        <v>43</v>
      </c>
      <c r="E151" s="72">
        <v>35</v>
      </c>
      <c r="F151" s="72">
        <v>48</v>
      </c>
      <c r="G151" s="72">
        <v>35</v>
      </c>
      <c r="H151" s="72">
        <v>41</v>
      </c>
      <c r="I151" s="72">
        <v>21</v>
      </c>
    </row>
    <row r="152" spans="1:11" ht="12" customHeight="1" thickBot="1" x14ac:dyDescent="0.3">
      <c r="B152" s="73">
        <v>0.41666666666666669</v>
      </c>
      <c r="C152" s="68">
        <v>29</v>
      </c>
      <c r="D152" s="68">
        <v>36</v>
      </c>
      <c r="E152" s="68">
        <v>40</v>
      </c>
      <c r="F152" s="68">
        <v>39</v>
      </c>
      <c r="G152" s="68">
        <v>54</v>
      </c>
      <c r="H152" s="68">
        <v>39</v>
      </c>
      <c r="I152" s="68">
        <v>26</v>
      </c>
    </row>
    <row r="153" spans="1:11" ht="12" customHeight="1" thickBot="1" x14ac:dyDescent="0.3">
      <c r="B153" s="71">
        <v>0.45833333333333331</v>
      </c>
      <c r="C153" s="72">
        <v>39</v>
      </c>
      <c r="D153" s="72">
        <v>36</v>
      </c>
      <c r="E153" s="72">
        <v>44</v>
      </c>
      <c r="F153" s="72">
        <v>39</v>
      </c>
      <c r="G153" s="72">
        <v>45</v>
      </c>
      <c r="H153" s="72">
        <v>43</v>
      </c>
      <c r="I153" s="72">
        <v>43</v>
      </c>
    </row>
    <row r="154" spans="1:11" ht="12" customHeight="1" thickBot="1" x14ac:dyDescent="0.3">
      <c r="B154" s="68" t="s">
        <v>78</v>
      </c>
      <c r="C154" s="68">
        <v>58</v>
      </c>
      <c r="D154" s="68">
        <v>33</v>
      </c>
      <c r="E154" s="68">
        <v>58</v>
      </c>
      <c r="F154" s="68">
        <v>36</v>
      </c>
      <c r="G154" s="68">
        <v>34</v>
      </c>
      <c r="H154" s="68">
        <v>49</v>
      </c>
      <c r="I154" s="68">
        <v>41</v>
      </c>
    </row>
    <row r="155" spans="1:11" ht="12" customHeight="1" thickBot="1" x14ac:dyDescent="0.3">
      <c r="B155" s="71">
        <v>0.54166666666666663</v>
      </c>
      <c r="C155" s="72">
        <v>61</v>
      </c>
      <c r="D155" s="72">
        <v>48</v>
      </c>
      <c r="E155" s="72">
        <v>48</v>
      </c>
      <c r="F155" s="72">
        <v>29</v>
      </c>
      <c r="G155" s="72">
        <v>33</v>
      </c>
      <c r="H155" s="72">
        <v>57</v>
      </c>
      <c r="I155" s="72">
        <v>39</v>
      </c>
    </row>
    <row r="156" spans="1:11" ht="12" customHeight="1" thickBot="1" x14ac:dyDescent="0.3">
      <c r="B156" s="73">
        <v>0.58333333333333337</v>
      </c>
      <c r="C156" s="68">
        <v>64</v>
      </c>
      <c r="D156" s="68">
        <v>44</v>
      </c>
      <c r="E156" s="68">
        <v>48</v>
      </c>
      <c r="F156" s="68">
        <v>30</v>
      </c>
      <c r="G156" s="68">
        <v>32</v>
      </c>
      <c r="H156" s="68">
        <v>57</v>
      </c>
      <c r="I156" s="68">
        <v>35</v>
      </c>
    </row>
    <row r="157" spans="1:11" ht="12" customHeight="1" thickBot="1" x14ac:dyDescent="0.3">
      <c r="B157" s="71">
        <v>0.625</v>
      </c>
      <c r="C157" s="72">
        <v>63</v>
      </c>
      <c r="D157" s="72">
        <v>45</v>
      </c>
      <c r="E157" s="72">
        <v>39</v>
      </c>
      <c r="F157" s="72">
        <v>20</v>
      </c>
      <c r="G157" s="72">
        <v>31</v>
      </c>
      <c r="H157" s="72">
        <v>35</v>
      </c>
      <c r="I157" s="72">
        <v>33</v>
      </c>
    </row>
    <row r="158" spans="1:11" ht="12" customHeight="1" thickBot="1" x14ac:dyDescent="0.3">
      <c r="B158" s="73">
        <v>0.66666666666666663</v>
      </c>
      <c r="C158" s="68">
        <v>58</v>
      </c>
      <c r="D158" s="68">
        <v>38</v>
      </c>
      <c r="E158" s="68">
        <v>20</v>
      </c>
      <c r="F158" s="68">
        <v>16</v>
      </c>
      <c r="G158" s="68">
        <v>20</v>
      </c>
      <c r="H158" s="68">
        <v>26</v>
      </c>
      <c r="I158" s="68">
        <v>30</v>
      </c>
    </row>
    <row r="159" spans="1:11" ht="12" customHeight="1" thickBot="1" x14ac:dyDescent="0.3">
      <c r="B159" s="71">
        <v>0.70833333333333337</v>
      </c>
      <c r="C159" s="72">
        <v>56</v>
      </c>
      <c r="D159" s="72">
        <v>35</v>
      </c>
      <c r="E159" s="72">
        <v>19</v>
      </c>
      <c r="F159" s="72">
        <v>15</v>
      </c>
      <c r="G159" s="72">
        <v>21</v>
      </c>
      <c r="H159" s="72">
        <v>27</v>
      </c>
      <c r="I159" s="72">
        <v>25</v>
      </c>
    </row>
    <row r="160" spans="1:11" ht="12" customHeight="1" thickBot="1" x14ac:dyDescent="0.3">
      <c r="B160" s="73">
        <v>0.75</v>
      </c>
      <c r="C160" s="68">
        <v>54</v>
      </c>
      <c r="D160" s="68">
        <v>24</v>
      </c>
      <c r="E160" s="68">
        <v>16</v>
      </c>
      <c r="F160" s="68">
        <v>15</v>
      </c>
      <c r="G160" s="68">
        <v>19</v>
      </c>
      <c r="H160" s="68">
        <v>24</v>
      </c>
      <c r="I160" s="68">
        <v>20</v>
      </c>
    </row>
    <row r="161" spans="1:11" ht="12" customHeight="1" thickBot="1" x14ac:dyDescent="0.3">
      <c r="B161" s="71">
        <v>0.79166666666666663</v>
      </c>
      <c r="C161" s="72">
        <v>50</v>
      </c>
      <c r="D161" s="72">
        <v>29</v>
      </c>
      <c r="E161" s="72">
        <v>31</v>
      </c>
      <c r="F161" s="72">
        <v>21</v>
      </c>
      <c r="G161" s="72">
        <v>21</v>
      </c>
      <c r="H161" s="72">
        <v>24</v>
      </c>
      <c r="I161" s="72">
        <v>16</v>
      </c>
    </row>
    <row r="162" spans="1:11" ht="12" customHeight="1" thickBot="1" x14ac:dyDescent="0.3">
      <c r="B162" s="73">
        <v>0.83333333333333337</v>
      </c>
      <c r="C162" s="68">
        <v>56</v>
      </c>
      <c r="D162" s="68">
        <v>39</v>
      </c>
      <c r="E162" s="68">
        <v>28</v>
      </c>
      <c r="F162" s="68">
        <v>26</v>
      </c>
      <c r="G162" s="68">
        <v>20</v>
      </c>
      <c r="H162" s="68">
        <v>23</v>
      </c>
      <c r="I162" s="68">
        <v>19</v>
      </c>
    </row>
    <row r="163" spans="1:11" ht="12" customHeight="1" x14ac:dyDescent="0.25">
      <c r="B163" s="71">
        <v>0.875</v>
      </c>
      <c r="C163" s="72">
        <v>53</v>
      </c>
      <c r="D163" s="72">
        <v>33</v>
      </c>
      <c r="E163" s="72">
        <v>30</v>
      </c>
      <c r="F163" s="72">
        <v>26</v>
      </c>
      <c r="G163" s="72">
        <v>21</v>
      </c>
      <c r="H163" s="72">
        <v>21</v>
      </c>
      <c r="I163" s="72">
        <v>18</v>
      </c>
    </row>
    <row r="164" spans="1:11" x14ac:dyDescent="0.25">
      <c r="A164" s="63" t="s">
        <v>166</v>
      </c>
      <c r="B164" s="64" t="s">
        <v>151</v>
      </c>
      <c r="C164" s="74">
        <f>AVERAGE(C148:C163)</f>
        <v>43.75</v>
      </c>
      <c r="D164" s="74">
        <f>AVERAGE(D147:D163)</f>
        <v>33.411764705882355</v>
      </c>
      <c r="E164" s="74">
        <f t="shared" ref="E164:H164" si="8">AVERAGE(E147:E163)</f>
        <v>34.176470588235297</v>
      </c>
      <c r="F164" s="74">
        <f t="shared" si="8"/>
        <v>28.235294117647058</v>
      </c>
      <c r="G164" s="74">
        <f t="shared" si="8"/>
        <v>28.823529411764707</v>
      </c>
      <c r="H164" s="74">
        <f t="shared" si="8"/>
        <v>34.058823529411768</v>
      </c>
      <c r="I164" s="74">
        <f>AVERAGE(I148:I163)</f>
        <v>24.5</v>
      </c>
      <c r="J164" s="83" t="s">
        <v>177</v>
      </c>
      <c r="K164" s="74">
        <f>AVERAGE(C164:I164)</f>
        <v>32.422268907563023</v>
      </c>
    </row>
    <row r="165" spans="1:11" ht="15.75" thickBot="1" x14ac:dyDescent="0.3"/>
    <row r="166" spans="1:11" ht="12" customHeight="1" thickBot="1" x14ac:dyDescent="0.3">
      <c r="B166" s="71">
        <v>0.20833333333333334</v>
      </c>
      <c r="C166" s="72"/>
      <c r="D166" s="72">
        <v>21</v>
      </c>
      <c r="E166" s="72">
        <v>8</v>
      </c>
      <c r="F166" s="72">
        <v>14</v>
      </c>
      <c r="G166" s="72">
        <v>8</v>
      </c>
      <c r="H166" s="72">
        <v>5</v>
      </c>
      <c r="I166" s="72"/>
    </row>
    <row r="167" spans="1:11" ht="12" customHeight="1" thickBot="1" x14ac:dyDescent="0.3">
      <c r="B167" s="73">
        <v>0.25</v>
      </c>
      <c r="C167" s="68">
        <v>10</v>
      </c>
      <c r="D167" s="68">
        <v>39</v>
      </c>
      <c r="E167" s="68">
        <v>30</v>
      </c>
      <c r="F167" s="68">
        <v>41</v>
      </c>
      <c r="G167" s="68">
        <v>15</v>
      </c>
      <c r="H167" s="68">
        <v>24</v>
      </c>
      <c r="I167" s="68">
        <v>5</v>
      </c>
    </row>
    <row r="168" spans="1:11" ht="12" customHeight="1" thickBot="1" x14ac:dyDescent="0.3">
      <c r="B168" s="71">
        <v>0.29166666666666669</v>
      </c>
      <c r="C168" s="72">
        <v>10</v>
      </c>
      <c r="D168" s="72">
        <v>68</v>
      </c>
      <c r="E168" s="72">
        <v>69</v>
      </c>
      <c r="F168" s="72">
        <v>63</v>
      </c>
      <c r="G168" s="72">
        <v>46</v>
      </c>
      <c r="H168" s="72">
        <v>30</v>
      </c>
      <c r="I168" s="72">
        <v>18</v>
      </c>
    </row>
    <row r="169" spans="1:11" ht="12" customHeight="1" thickBot="1" x14ac:dyDescent="0.3">
      <c r="B169" s="73">
        <v>0.33333333333333331</v>
      </c>
      <c r="C169" s="68">
        <v>19</v>
      </c>
      <c r="D169" s="68">
        <v>69</v>
      </c>
      <c r="E169" s="68">
        <v>63</v>
      </c>
      <c r="F169" s="68">
        <v>59</v>
      </c>
      <c r="G169" s="68">
        <v>52</v>
      </c>
      <c r="H169" s="68">
        <v>29</v>
      </c>
      <c r="I169" s="68">
        <v>18</v>
      </c>
    </row>
    <row r="170" spans="1:11" ht="12" customHeight="1" thickBot="1" x14ac:dyDescent="0.3">
      <c r="B170" s="71">
        <v>0.375</v>
      </c>
      <c r="C170" s="72">
        <v>38</v>
      </c>
      <c r="D170" s="72">
        <v>58</v>
      </c>
      <c r="E170" s="72">
        <v>60</v>
      </c>
      <c r="F170" s="72">
        <v>54</v>
      </c>
      <c r="G170" s="72">
        <v>40</v>
      </c>
      <c r="H170" s="72">
        <v>25</v>
      </c>
      <c r="I170" s="72">
        <v>25</v>
      </c>
    </row>
    <row r="171" spans="1:11" ht="12" customHeight="1" thickBot="1" x14ac:dyDescent="0.3">
      <c r="B171" s="73">
        <v>0.41666666666666669</v>
      </c>
      <c r="C171" s="68">
        <v>43</v>
      </c>
      <c r="D171" s="68">
        <v>64</v>
      </c>
      <c r="E171" s="68">
        <v>60</v>
      </c>
      <c r="F171" s="68">
        <v>35</v>
      </c>
      <c r="G171" s="68">
        <v>29</v>
      </c>
      <c r="H171" s="68">
        <v>26</v>
      </c>
      <c r="I171" s="68">
        <v>41</v>
      </c>
    </row>
    <row r="172" spans="1:11" ht="12" customHeight="1" thickBot="1" x14ac:dyDescent="0.3">
      <c r="B172" s="71">
        <v>0.45833333333333331</v>
      </c>
      <c r="C172" s="72">
        <v>51</v>
      </c>
      <c r="D172" s="72">
        <v>49</v>
      </c>
      <c r="E172" s="72">
        <v>35</v>
      </c>
      <c r="F172" s="72">
        <v>36</v>
      </c>
      <c r="G172" s="72">
        <v>24</v>
      </c>
      <c r="H172" s="72">
        <v>34</v>
      </c>
      <c r="I172" s="72">
        <v>40</v>
      </c>
    </row>
    <row r="173" spans="1:11" ht="12" customHeight="1" thickBot="1" x14ac:dyDescent="0.3">
      <c r="B173" s="68" t="s">
        <v>78</v>
      </c>
      <c r="C173" s="68">
        <v>64</v>
      </c>
      <c r="D173" s="68">
        <v>41</v>
      </c>
      <c r="E173" s="68">
        <v>31</v>
      </c>
      <c r="F173" s="68">
        <v>35</v>
      </c>
      <c r="G173" s="68">
        <v>20</v>
      </c>
      <c r="H173" s="68">
        <v>40</v>
      </c>
      <c r="I173" s="68">
        <v>39</v>
      </c>
    </row>
    <row r="174" spans="1:11" ht="12" customHeight="1" thickBot="1" x14ac:dyDescent="0.3">
      <c r="B174" s="71">
        <v>0.54166666666666663</v>
      </c>
      <c r="C174" s="72">
        <v>64</v>
      </c>
      <c r="D174" s="72">
        <v>58</v>
      </c>
      <c r="E174" s="72">
        <v>33</v>
      </c>
      <c r="F174" s="72">
        <v>34</v>
      </c>
      <c r="G174" s="72">
        <v>26</v>
      </c>
      <c r="H174" s="72">
        <v>34</v>
      </c>
      <c r="I174" s="72">
        <v>42</v>
      </c>
    </row>
    <row r="175" spans="1:11" ht="12" customHeight="1" thickBot="1" x14ac:dyDescent="0.3">
      <c r="B175" s="73">
        <v>0.58333333333333337</v>
      </c>
      <c r="C175" s="68">
        <v>92</v>
      </c>
      <c r="D175" s="68">
        <v>62</v>
      </c>
      <c r="E175" s="68">
        <v>29</v>
      </c>
      <c r="F175" s="68">
        <v>33</v>
      </c>
      <c r="G175" s="68">
        <v>34</v>
      </c>
      <c r="H175" s="68">
        <v>29</v>
      </c>
      <c r="I175" s="68">
        <v>41</v>
      </c>
    </row>
    <row r="176" spans="1:11" ht="12" customHeight="1" thickBot="1" x14ac:dyDescent="0.3">
      <c r="B176" s="71">
        <v>0.625</v>
      </c>
      <c r="C176" s="72">
        <v>52</v>
      </c>
      <c r="D176" s="72">
        <v>50</v>
      </c>
      <c r="E176" s="72">
        <v>26</v>
      </c>
      <c r="F176" s="72">
        <v>30</v>
      </c>
      <c r="G176" s="72">
        <v>31</v>
      </c>
      <c r="H176" s="72">
        <v>30</v>
      </c>
      <c r="I176" s="72">
        <v>50</v>
      </c>
    </row>
    <row r="177" spans="1:11" ht="12" customHeight="1" thickBot="1" x14ac:dyDescent="0.3">
      <c r="B177" s="73">
        <v>0.66666666666666663</v>
      </c>
      <c r="C177" s="68">
        <v>79</v>
      </c>
      <c r="D177" s="68">
        <v>50</v>
      </c>
      <c r="E177" s="68">
        <v>15</v>
      </c>
      <c r="F177" s="68">
        <v>20</v>
      </c>
      <c r="G177" s="68">
        <v>31</v>
      </c>
      <c r="H177" s="68">
        <v>28</v>
      </c>
      <c r="I177" s="68">
        <v>55</v>
      </c>
    </row>
    <row r="178" spans="1:11" ht="12" customHeight="1" thickBot="1" x14ac:dyDescent="0.3">
      <c r="B178" s="71">
        <v>0.70833333333333337</v>
      </c>
      <c r="C178" s="72">
        <v>92</v>
      </c>
      <c r="D178" s="72">
        <v>59</v>
      </c>
      <c r="E178" s="72">
        <v>15</v>
      </c>
      <c r="F178" s="72">
        <v>18</v>
      </c>
      <c r="G178" s="72">
        <v>33</v>
      </c>
      <c r="H178" s="72">
        <v>30</v>
      </c>
      <c r="I178" s="72">
        <v>61</v>
      </c>
    </row>
    <row r="179" spans="1:11" ht="12" customHeight="1" thickBot="1" x14ac:dyDescent="0.3">
      <c r="B179" s="73">
        <v>0.75</v>
      </c>
      <c r="C179" s="68">
        <v>88</v>
      </c>
      <c r="D179" s="68">
        <v>57</v>
      </c>
      <c r="E179" s="68">
        <v>14</v>
      </c>
      <c r="F179" s="68">
        <v>19</v>
      </c>
      <c r="G179" s="68">
        <v>34</v>
      </c>
      <c r="H179" s="68">
        <v>23</v>
      </c>
      <c r="I179" s="68">
        <v>54</v>
      </c>
    </row>
    <row r="180" spans="1:11" ht="12" customHeight="1" thickBot="1" x14ac:dyDescent="0.3">
      <c r="B180" s="71">
        <v>0.79166666666666663</v>
      </c>
      <c r="C180" s="72">
        <v>96</v>
      </c>
      <c r="D180" s="72">
        <v>52</v>
      </c>
      <c r="E180" s="72">
        <v>23</v>
      </c>
      <c r="F180" s="72">
        <v>25</v>
      </c>
      <c r="G180" s="72">
        <v>30</v>
      </c>
      <c r="H180" s="72">
        <v>26</v>
      </c>
      <c r="I180" s="72">
        <v>48</v>
      </c>
    </row>
    <row r="181" spans="1:11" ht="12" customHeight="1" thickBot="1" x14ac:dyDescent="0.3">
      <c r="B181" s="73">
        <v>0.83333333333333337</v>
      </c>
      <c r="C181" s="68">
        <v>96</v>
      </c>
      <c r="D181" s="68">
        <v>55</v>
      </c>
      <c r="E181" s="68">
        <v>20</v>
      </c>
      <c r="F181" s="68">
        <v>21</v>
      </c>
      <c r="G181" s="68">
        <v>38</v>
      </c>
      <c r="H181" s="68">
        <v>21</v>
      </c>
      <c r="I181" s="68">
        <v>49</v>
      </c>
    </row>
    <row r="182" spans="1:11" ht="12" customHeight="1" x14ac:dyDescent="0.25">
      <c r="B182" s="85">
        <v>0.875</v>
      </c>
      <c r="C182" s="86">
        <v>93</v>
      </c>
      <c r="D182" s="86">
        <v>47</v>
      </c>
      <c r="E182" s="86">
        <v>19</v>
      </c>
      <c r="F182" s="86">
        <v>19</v>
      </c>
      <c r="G182" s="86">
        <v>33</v>
      </c>
      <c r="H182" s="86">
        <v>14</v>
      </c>
      <c r="I182" s="86">
        <v>40</v>
      </c>
    </row>
    <row r="183" spans="1:11" x14ac:dyDescent="0.25">
      <c r="A183" s="63" t="s">
        <v>168</v>
      </c>
      <c r="B183" s="87" t="s">
        <v>151</v>
      </c>
      <c r="C183" s="74">
        <f>AVERAGE(C167:C182)</f>
        <v>61.6875</v>
      </c>
      <c r="D183" s="74">
        <f>AVERAGE(D166:D182)</f>
        <v>52.882352941176471</v>
      </c>
      <c r="E183" s="74">
        <f t="shared" ref="E183:G183" si="9">AVERAGE(E166:E182)</f>
        <v>32.352941176470587</v>
      </c>
      <c r="F183" s="74">
        <f t="shared" si="9"/>
        <v>32.705882352941174</v>
      </c>
      <c r="G183" s="74">
        <f t="shared" si="9"/>
        <v>30.823529411764707</v>
      </c>
      <c r="H183" s="74">
        <f>AVERAGE(H166:H182)</f>
        <v>26.352941176470587</v>
      </c>
      <c r="I183" s="74">
        <f>AVERAGE(I167:I182)</f>
        <v>39.125</v>
      </c>
      <c r="J183" s="83" t="s">
        <v>178</v>
      </c>
      <c r="K183" s="74">
        <f>AVERAGE(C183:I183)</f>
        <v>39.418592436974791</v>
      </c>
    </row>
    <row r="184" spans="1:11" ht="15.75" thickBot="1" x14ac:dyDescent="0.3"/>
    <row r="185" spans="1:11" ht="12" customHeight="1" thickBot="1" x14ac:dyDescent="0.3">
      <c r="B185" s="71">
        <v>0.20833333333333334</v>
      </c>
      <c r="C185" s="72"/>
      <c r="D185" s="72">
        <v>15</v>
      </c>
      <c r="E185" s="72">
        <v>12</v>
      </c>
      <c r="F185" s="72">
        <v>9</v>
      </c>
      <c r="G185" s="72">
        <v>10</v>
      </c>
      <c r="H185" s="72">
        <v>5</v>
      </c>
      <c r="I185" s="72"/>
    </row>
    <row r="186" spans="1:11" ht="12" customHeight="1" thickBot="1" x14ac:dyDescent="0.3">
      <c r="B186" s="73">
        <v>0.25</v>
      </c>
      <c r="C186" s="68">
        <v>11</v>
      </c>
      <c r="D186" s="68">
        <v>36</v>
      </c>
      <c r="E186" s="68">
        <v>28</v>
      </c>
      <c r="F186" s="68">
        <v>19</v>
      </c>
      <c r="G186" s="68">
        <v>19</v>
      </c>
      <c r="H186" s="68">
        <v>16</v>
      </c>
      <c r="I186" s="68">
        <v>6</v>
      </c>
    </row>
    <row r="187" spans="1:11" ht="12" customHeight="1" thickBot="1" x14ac:dyDescent="0.3">
      <c r="B187" s="71">
        <v>0.29166666666666669</v>
      </c>
      <c r="C187" s="72">
        <v>20</v>
      </c>
      <c r="D187" s="72">
        <v>35</v>
      </c>
      <c r="E187" s="72">
        <v>37</v>
      </c>
      <c r="F187" s="72">
        <v>26</v>
      </c>
      <c r="G187" s="72">
        <v>18</v>
      </c>
      <c r="H187" s="72">
        <v>16</v>
      </c>
      <c r="I187" s="72">
        <v>25</v>
      </c>
    </row>
    <row r="188" spans="1:11" ht="12" customHeight="1" thickBot="1" x14ac:dyDescent="0.3">
      <c r="B188" s="73">
        <v>0.33333333333333331</v>
      </c>
      <c r="C188" s="68">
        <v>29</v>
      </c>
      <c r="D188" s="68">
        <v>50</v>
      </c>
      <c r="E188" s="68">
        <v>45</v>
      </c>
      <c r="F188" s="68">
        <v>50</v>
      </c>
      <c r="G188" s="68">
        <v>20</v>
      </c>
      <c r="H188" s="68">
        <v>24</v>
      </c>
      <c r="I188" s="68">
        <v>25</v>
      </c>
    </row>
    <row r="189" spans="1:11" ht="12" customHeight="1" thickBot="1" x14ac:dyDescent="0.3">
      <c r="B189" s="71">
        <v>0.375</v>
      </c>
      <c r="C189" s="72">
        <v>50</v>
      </c>
      <c r="D189" s="72">
        <v>48</v>
      </c>
      <c r="E189" s="72">
        <v>52</v>
      </c>
      <c r="F189" s="72">
        <v>43</v>
      </c>
      <c r="G189" s="72">
        <v>16</v>
      </c>
      <c r="H189" s="72">
        <v>33</v>
      </c>
      <c r="I189" s="72">
        <v>40</v>
      </c>
    </row>
    <row r="190" spans="1:11" ht="12" customHeight="1" thickBot="1" x14ac:dyDescent="0.3">
      <c r="B190" s="73">
        <v>0.41666666666666669</v>
      </c>
      <c r="C190" s="68">
        <v>60</v>
      </c>
      <c r="D190" s="68">
        <v>53</v>
      </c>
      <c r="E190" s="68">
        <v>59</v>
      </c>
      <c r="F190" s="68">
        <v>52</v>
      </c>
      <c r="G190" s="68">
        <v>20</v>
      </c>
      <c r="H190" s="68">
        <v>34</v>
      </c>
      <c r="I190" s="68">
        <v>53</v>
      </c>
    </row>
    <row r="191" spans="1:11" ht="12" customHeight="1" thickBot="1" x14ac:dyDescent="0.3">
      <c r="B191" s="71">
        <v>0.45833333333333331</v>
      </c>
      <c r="C191" s="72">
        <v>65</v>
      </c>
      <c r="D191" s="72">
        <v>45</v>
      </c>
      <c r="E191" s="72">
        <v>52</v>
      </c>
      <c r="F191" s="72">
        <v>50</v>
      </c>
      <c r="G191" s="72">
        <v>23</v>
      </c>
      <c r="H191" s="72">
        <v>36</v>
      </c>
      <c r="I191" s="72">
        <v>63</v>
      </c>
    </row>
    <row r="192" spans="1:11" ht="12" customHeight="1" thickBot="1" x14ac:dyDescent="0.3">
      <c r="B192" s="68" t="s">
        <v>78</v>
      </c>
      <c r="C192" s="68">
        <v>74</v>
      </c>
      <c r="D192" s="68">
        <v>56</v>
      </c>
      <c r="E192" s="68">
        <v>45</v>
      </c>
      <c r="F192" s="68">
        <v>38</v>
      </c>
      <c r="G192" s="68">
        <v>25</v>
      </c>
      <c r="H192" s="68">
        <v>33</v>
      </c>
      <c r="I192" s="68">
        <v>40</v>
      </c>
    </row>
    <row r="193" spans="1:11" ht="12" customHeight="1" thickBot="1" x14ac:dyDescent="0.3">
      <c r="B193" s="71">
        <v>0.54166666666666663</v>
      </c>
      <c r="C193" s="72">
        <v>75</v>
      </c>
      <c r="D193" s="72">
        <v>69</v>
      </c>
      <c r="E193" s="72">
        <v>43</v>
      </c>
      <c r="F193" s="72">
        <v>38</v>
      </c>
      <c r="G193" s="72">
        <v>25</v>
      </c>
      <c r="H193" s="72">
        <v>35</v>
      </c>
      <c r="I193" s="72">
        <v>60</v>
      </c>
    </row>
    <row r="194" spans="1:11" ht="12" customHeight="1" thickBot="1" x14ac:dyDescent="0.3">
      <c r="B194" s="73">
        <v>0.58333333333333337</v>
      </c>
      <c r="C194" s="68">
        <v>83</v>
      </c>
      <c r="D194" s="68">
        <v>66</v>
      </c>
      <c r="E194" s="68">
        <v>49</v>
      </c>
      <c r="F194" s="68">
        <v>46</v>
      </c>
      <c r="G194" s="68">
        <v>22</v>
      </c>
      <c r="H194" s="68">
        <v>30</v>
      </c>
      <c r="I194" s="68">
        <v>38</v>
      </c>
    </row>
    <row r="195" spans="1:11" ht="12" customHeight="1" thickBot="1" x14ac:dyDescent="0.3">
      <c r="B195" s="71">
        <v>0.625</v>
      </c>
      <c r="C195" s="72">
        <v>105</v>
      </c>
      <c r="D195" s="72">
        <v>78</v>
      </c>
      <c r="E195" s="72">
        <v>56</v>
      </c>
      <c r="F195" s="72">
        <v>39</v>
      </c>
      <c r="G195" s="72">
        <v>30</v>
      </c>
      <c r="H195" s="72">
        <v>46</v>
      </c>
      <c r="I195" s="72">
        <v>50</v>
      </c>
    </row>
    <row r="196" spans="1:11" ht="12" customHeight="1" thickBot="1" x14ac:dyDescent="0.3">
      <c r="B196" s="73">
        <v>0.66666666666666663</v>
      </c>
      <c r="C196" s="68">
        <v>106</v>
      </c>
      <c r="D196" s="68">
        <v>85</v>
      </c>
      <c r="E196" s="68">
        <v>57</v>
      </c>
      <c r="F196" s="68">
        <v>45</v>
      </c>
      <c r="G196" s="68">
        <v>36</v>
      </c>
      <c r="H196" s="68">
        <v>44</v>
      </c>
      <c r="I196" s="68">
        <v>44</v>
      </c>
    </row>
    <row r="197" spans="1:11" ht="12" customHeight="1" thickBot="1" x14ac:dyDescent="0.3">
      <c r="B197" s="71">
        <v>0.70833333333333337</v>
      </c>
      <c r="C197" s="72">
        <v>108</v>
      </c>
      <c r="D197" s="72">
        <v>83</v>
      </c>
      <c r="E197" s="72">
        <v>48</v>
      </c>
      <c r="F197" s="72">
        <v>41</v>
      </c>
      <c r="G197" s="72">
        <v>40</v>
      </c>
      <c r="H197" s="72">
        <v>41</v>
      </c>
      <c r="I197" s="72">
        <v>80</v>
      </c>
    </row>
    <row r="198" spans="1:11" ht="12" customHeight="1" thickBot="1" x14ac:dyDescent="0.3">
      <c r="B198" s="73">
        <v>0.75</v>
      </c>
      <c r="C198" s="68">
        <v>104</v>
      </c>
      <c r="D198" s="68">
        <v>75</v>
      </c>
      <c r="E198" s="68">
        <v>64</v>
      </c>
      <c r="F198" s="68">
        <v>46</v>
      </c>
      <c r="G198" s="68">
        <v>46</v>
      </c>
      <c r="H198" s="68">
        <v>38</v>
      </c>
      <c r="I198" s="68">
        <v>80</v>
      </c>
    </row>
    <row r="199" spans="1:11" ht="12" customHeight="1" thickBot="1" x14ac:dyDescent="0.3">
      <c r="B199" s="71">
        <v>0.79166666666666663</v>
      </c>
      <c r="C199" s="72">
        <v>105</v>
      </c>
      <c r="D199" s="72">
        <v>66</v>
      </c>
      <c r="E199" s="72">
        <v>47</v>
      </c>
      <c r="F199" s="72">
        <v>43</v>
      </c>
      <c r="G199" s="72">
        <v>39</v>
      </c>
      <c r="H199" s="72">
        <v>31</v>
      </c>
      <c r="I199" s="72">
        <v>80</v>
      </c>
    </row>
    <row r="200" spans="1:11" ht="12" customHeight="1" thickBot="1" x14ac:dyDescent="0.3">
      <c r="B200" s="73">
        <v>0.83333333333333337</v>
      </c>
      <c r="C200" s="68">
        <v>100</v>
      </c>
      <c r="D200" s="68">
        <v>43</v>
      </c>
      <c r="E200" s="68">
        <v>30</v>
      </c>
      <c r="F200" s="68">
        <v>30</v>
      </c>
      <c r="G200" s="68">
        <v>21</v>
      </c>
      <c r="H200" s="68">
        <v>30</v>
      </c>
      <c r="I200" s="68">
        <v>62</v>
      </c>
    </row>
    <row r="201" spans="1:11" ht="12" customHeight="1" x14ac:dyDescent="0.25">
      <c r="B201" s="71">
        <v>0.875</v>
      </c>
      <c r="C201" s="72">
        <v>108</v>
      </c>
      <c r="D201" s="72">
        <v>19</v>
      </c>
      <c r="E201" s="72">
        <v>29</v>
      </c>
      <c r="F201" s="72">
        <v>20</v>
      </c>
      <c r="G201" s="72">
        <v>13</v>
      </c>
      <c r="H201" s="72">
        <v>19</v>
      </c>
      <c r="I201" s="72">
        <v>73</v>
      </c>
    </row>
    <row r="202" spans="1:11" x14ac:dyDescent="0.25">
      <c r="A202" s="63" t="s">
        <v>58</v>
      </c>
      <c r="B202" s="87" t="s">
        <v>151</v>
      </c>
      <c r="C202" s="74">
        <f>AVERAGE(C186:C201)</f>
        <v>75.1875</v>
      </c>
      <c r="D202" s="74">
        <f>AVERAGE(D185:D201)</f>
        <v>54.235294117647058</v>
      </c>
      <c r="E202" s="74">
        <f t="shared" ref="E202:H202" si="10">AVERAGE(E185:E201)</f>
        <v>44.294117647058826</v>
      </c>
      <c r="F202" s="74">
        <f t="shared" si="10"/>
        <v>37.352941176470587</v>
      </c>
      <c r="G202" s="74">
        <f t="shared" si="10"/>
        <v>24.882352941176471</v>
      </c>
      <c r="H202" s="74">
        <f t="shared" si="10"/>
        <v>30.058823529411764</v>
      </c>
      <c r="I202" s="74">
        <f>AVERAGE(I186:I201)</f>
        <v>51.1875</v>
      </c>
      <c r="J202" s="83" t="s">
        <v>169</v>
      </c>
      <c r="K202" s="74">
        <f>AVERAGE(C202:I202)</f>
        <v>45.314075630252098</v>
      </c>
    </row>
    <row r="203" spans="1:11" ht="15.75" thickBot="1" x14ac:dyDescent="0.3"/>
    <row r="204" spans="1:11" ht="12" customHeight="1" thickBot="1" x14ac:dyDescent="0.3">
      <c r="B204" s="71">
        <v>0.20833333333333334</v>
      </c>
      <c r="C204" s="72"/>
      <c r="D204" s="72">
        <v>15</v>
      </c>
      <c r="E204" s="72">
        <v>5</v>
      </c>
      <c r="F204" s="72">
        <v>10</v>
      </c>
      <c r="G204" s="72">
        <v>5</v>
      </c>
      <c r="H204" s="72">
        <v>5</v>
      </c>
      <c r="I204" s="72"/>
    </row>
    <row r="205" spans="1:11" ht="12" customHeight="1" thickBot="1" x14ac:dyDescent="0.3">
      <c r="B205" s="73">
        <v>0.25</v>
      </c>
      <c r="C205" s="68">
        <v>10</v>
      </c>
      <c r="D205" s="68">
        <v>20</v>
      </c>
      <c r="E205" s="68">
        <v>14</v>
      </c>
      <c r="F205" s="68">
        <v>20</v>
      </c>
      <c r="G205" s="68">
        <v>19</v>
      </c>
      <c r="H205" s="68">
        <v>10</v>
      </c>
      <c r="I205" s="68">
        <v>7</v>
      </c>
    </row>
    <row r="206" spans="1:11" ht="12" customHeight="1" thickBot="1" x14ac:dyDescent="0.3">
      <c r="B206" s="71">
        <v>0.29166666666666669</v>
      </c>
      <c r="C206" s="72">
        <v>28</v>
      </c>
      <c r="D206" s="72">
        <v>40</v>
      </c>
      <c r="E206" s="72">
        <v>46</v>
      </c>
      <c r="F206" s="72">
        <v>53</v>
      </c>
      <c r="G206" s="72">
        <v>44</v>
      </c>
      <c r="H206" s="72">
        <v>41</v>
      </c>
      <c r="I206" s="72">
        <v>34</v>
      </c>
    </row>
    <row r="207" spans="1:11" ht="12" customHeight="1" thickBot="1" x14ac:dyDescent="0.3">
      <c r="B207" s="73">
        <v>0.33333333333333331</v>
      </c>
      <c r="C207" s="68">
        <v>46</v>
      </c>
      <c r="D207" s="68">
        <v>41</v>
      </c>
      <c r="E207" s="68">
        <v>59</v>
      </c>
      <c r="F207" s="68">
        <v>79</v>
      </c>
      <c r="G207" s="68">
        <v>66</v>
      </c>
      <c r="H207" s="68">
        <v>51</v>
      </c>
      <c r="I207" s="68">
        <v>48</v>
      </c>
    </row>
    <row r="208" spans="1:11" ht="12" customHeight="1" thickBot="1" x14ac:dyDescent="0.3">
      <c r="B208" s="71">
        <v>0.375</v>
      </c>
      <c r="C208" s="72">
        <v>54</v>
      </c>
      <c r="D208" s="72">
        <v>39</v>
      </c>
      <c r="E208" s="72">
        <v>59</v>
      </c>
      <c r="F208" s="72">
        <v>101</v>
      </c>
      <c r="G208" s="72">
        <v>67</v>
      </c>
      <c r="H208" s="72">
        <v>62</v>
      </c>
      <c r="I208" s="72">
        <v>57</v>
      </c>
    </row>
    <row r="209" spans="1:11" ht="12" customHeight="1" thickBot="1" x14ac:dyDescent="0.3">
      <c r="B209" s="73">
        <v>0.41666666666666669</v>
      </c>
      <c r="C209" s="68">
        <v>43</v>
      </c>
      <c r="D209" s="68">
        <v>41</v>
      </c>
      <c r="E209" s="68">
        <v>71</v>
      </c>
      <c r="F209" s="68">
        <v>104</v>
      </c>
      <c r="G209" s="68">
        <v>72</v>
      </c>
      <c r="H209" s="68">
        <v>61</v>
      </c>
      <c r="I209" s="68">
        <v>55</v>
      </c>
    </row>
    <row r="210" spans="1:11" ht="12" customHeight="1" thickBot="1" x14ac:dyDescent="0.3">
      <c r="B210" s="71">
        <v>0.45833333333333331</v>
      </c>
      <c r="C210" s="72">
        <v>79</v>
      </c>
      <c r="D210" s="72">
        <v>64</v>
      </c>
      <c r="E210" s="72">
        <v>71</v>
      </c>
      <c r="F210" s="72">
        <v>104</v>
      </c>
      <c r="G210" s="72">
        <v>72</v>
      </c>
      <c r="H210" s="72">
        <v>48</v>
      </c>
      <c r="I210" s="72">
        <v>64</v>
      </c>
    </row>
    <row r="211" spans="1:11" ht="12" customHeight="1" thickBot="1" x14ac:dyDescent="0.3">
      <c r="B211" s="68" t="s">
        <v>78</v>
      </c>
      <c r="C211" s="68">
        <v>80</v>
      </c>
      <c r="D211" s="68">
        <v>68</v>
      </c>
      <c r="E211" s="68">
        <v>81</v>
      </c>
      <c r="F211" s="68">
        <v>108</v>
      </c>
      <c r="G211" s="68">
        <v>72</v>
      </c>
      <c r="H211" s="68">
        <v>38</v>
      </c>
      <c r="I211" s="68">
        <v>61</v>
      </c>
    </row>
    <row r="212" spans="1:11" ht="12" customHeight="1" thickBot="1" x14ac:dyDescent="0.3">
      <c r="B212" s="71">
        <v>0.54166666666666663</v>
      </c>
      <c r="C212" s="72">
        <v>94</v>
      </c>
      <c r="D212" s="72">
        <v>73</v>
      </c>
      <c r="E212" s="72">
        <v>90</v>
      </c>
      <c r="F212" s="72">
        <v>85</v>
      </c>
      <c r="G212" s="72">
        <v>64</v>
      </c>
      <c r="H212" s="72">
        <v>31</v>
      </c>
      <c r="I212" s="72">
        <v>56</v>
      </c>
    </row>
    <row r="213" spans="1:11" ht="12" customHeight="1" thickBot="1" x14ac:dyDescent="0.3">
      <c r="B213" s="73">
        <v>0.58333333333333337</v>
      </c>
      <c r="C213" s="68">
        <v>93</v>
      </c>
      <c r="D213" s="68">
        <v>66</v>
      </c>
      <c r="E213" s="68">
        <v>90</v>
      </c>
      <c r="F213" s="68">
        <v>86</v>
      </c>
      <c r="G213" s="68">
        <v>58</v>
      </c>
      <c r="H213" s="68">
        <v>36</v>
      </c>
      <c r="I213" s="68">
        <v>52</v>
      </c>
    </row>
    <row r="214" spans="1:11" ht="12" customHeight="1" thickBot="1" x14ac:dyDescent="0.3">
      <c r="B214" s="71">
        <v>0.625</v>
      </c>
      <c r="C214" s="72">
        <v>75</v>
      </c>
      <c r="D214" s="72">
        <v>78</v>
      </c>
      <c r="E214" s="72">
        <v>71</v>
      </c>
      <c r="F214" s="72">
        <v>89</v>
      </c>
      <c r="G214" s="72">
        <v>68</v>
      </c>
      <c r="H214" s="72">
        <v>45</v>
      </c>
      <c r="I214" s="72">
        <v>45</v>
      </c>
    </row>
    <row r="215" spans="1:11" ht="12" customHeight="1" thickBot="1" x14ac:dyDescent="0.3">
      <c r="B215" s="73">
        <v>0.66666666666666663</v>
      </c>
      <c r="C215" s="68">
        <v>80</v>
      </c>
      <c r="D215" s="68">
        <v>80</v>
      </c>
      <c r="E215" s="68">
        <v>76</v>
      </c>
      <c r="F215" s="68">
        <v>83</v>
      </c>
      <c r="G215" s="68">
        <v>51</v>
      </c>
      <c r="H215" s="68">
        <v>49</v>
      </c>
      <c r="I215" s="68">
        <v>53</v>
      </c>
    </row>
    <row r="216" spans="1:11" ht="12" customHeight="1" thickBot="1" x14ac:dyDescent="0.3">
      <c r="B216" s="71">
        <v>0.70833333333333337</v>
      </c>
      <c r="C216" s="72">
        <v>73</v>
      </c>
      <c r="D216" s="72">
        <v>84</v>
      </c>
      <c r="E216" s="72">
        <v>80</v>
      </c>
      <c r="F216" s="72">
        <v>88</v>
      </c>
      <c r="G216" s="72">
        <v>45</v>
      </c>
      <c r="H216" s="72">
        <v>51</v>
      </c>
      <c r="I216" s="72">
        <v>49</v>
      </c>
    </row>
    <row r="217" spans="1:11" ht="12" customHeight="1" thickBot="1" x14ac:dyDescent="0.3">
      <c r="B217" s="73">
        <v>0.75</v>
      </c>
      <c r="C217" s="68">
        <v>79</v>
      </c>
      <c r="D217" s="68">
        <v>79</v>
      </c>
      <c r="E217" s="68">
        <v>93</v>
      </c>
      <c r="F217" s="68">
        <v>79</v>
      </c>
      <c r="G217" s="68">
        <v>50</v>
      </c>
      <c r="H217" s="68">
        <v>43</v>
      </c>
      <c r="I217" s="68">
        <v>43</v>
      </c>
    </row>
    <row r="218" spans="1:11" ht="12" customHeight="1" thickBot="1" x14ac:dyDescent="0.3">
      <c r="B218" s="71">
        <v>0.79166666666666663</v>
      </c>
      <c r="C218" s="72">
        <v>75</v>
      </c>
      <c r="D218" s="72">
        <v>79</v>
      </c>
      <c r="E218" s="72">
        <v>95</v>
      </c>
      <c r="F218" s="72">
        <v>59</v>
      </c>
      <c r="G218" s="72">
        <v>61</v>
      </c>
      <c r="H218" s="72">
        <v>37</v>
      </c>
      <c r="I218" s="72">
        <v>51</v>
      </c>
    </row>
    <row r="219" spans="1:11" ht="12" customHeight="1" thickBot="1" x14ac:dyDescent="0.3">
      <c r="B219" s="73">
        <v>0.83333333333333337</v>
      </c>
      <c r="C219" s="68">
        <v>80</v>
      </c>
      <c r="D219" s="68">
        <v>69</v>
      </c>
      <c r="E219" s="68">
        <v>55</v>
      </c>
      <c r="F219" s="68">
        <v>58</v>
      </c>
      <c r="G219" s="68">
        <v>72</v>
      </c>
      <c r="H219" s="68">
        <v>23</v>
      </c>
      <c r="I219" s="68">
        <v>40</v>
      </c>
    </row>
    <row r="220" spans="1:11" ht="12" customHeight="1" x14ac:dyDescent="0.25">
      <c r="B220" s="71">
        <v>0.875</v>
      </c>
      <c r="C220" s="72">
        <v>73</v>
      </c>
      <c r="D220" s="72">
        <v>59</v>
      </c>
      <c r="E220" s="72">
        <v>60</v>
      </c>
      <c r="F220" s="72">
        <v>39</v>
      </c>
      <c r="G220" s="72">
        <v>43</v>
      </c>
      <c r="H220" s="72">
        <v>15</v>
      </c>
      <c r="I220" s="72">
        <v>37</v>
      </c>
    </row>
    <row r="221" spans="1:11" x14ac:dyDescent="0.25">
      <c r="A221" s="63" t="s">
        <v>57</v>
      </c>
      <c r="B221" s="87" t="s">
        <v>151</v>
      </c>
      <c r="C221" s="74">
        <f>AVERAGE(C205:C220)</f>
        <v>66.375</v>
      </c>
      <c r="D221" s="74">
        <f>AVERAGE(D204:D220)</f>
        <v>58.529411764705884</v>
      </c>
      <c r="E221" s="74">
        <f t="shared" ref="E221:H221" si="11">AVERAGE(E204:E220)</f>
        <v>65.647058823529406</v>
      </c>
      <c r="F221" s="74">
        <f t="shared" si="11"/>
        <v>73.235294117647058</v>
      </c>
      <c r="G221" s="74">
        <f t="shared" si="11"/>
        <v>54.647058823529413</v>
      </c>
      <c r="H221" s="74">
        <f t="shared" si="11"/>
        <v>38</v>
      </c>
      <c r="I221" s="74">
        <f>AVERAGE(I205:I220)</f>
        <v>47</v>
      </c>
      <c r="J221" s="83" t="s">
        <v>170</v>
      </c>
      <c r="K221" s="74">
        <f>AVERAGE(C221:I221)</f>
        <v>57.633403361344541</v>
      </c>
    </row>
  </sheetData>
  <mergeCells count="1">
    <mergeCell ref="M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9"/>
  <sheetViews>
    <sheetView topLeftCell="A10" zoomScale="106" zoomScaleNormal="106" workbookViewId="0">
      <selection activeCell="P10" sqref="P10"/>
    </sheetView>
  </sheetViews>
  <sheetFormatPr baseColWidth="10" defaultRowHeight="15" x14ac:dyDescent="0.25"/>
  <cols>
    <col min="1" max="1" width="7.5703125" customWidth="1"/>
    <col min="3" max="3" width="15.5703125" customWidth="1"/>
  </cols>
  <sheetData>
    <row r="1" spans="1:12" x14ac:dyDescent="0.25">
      <c r="J1" t="s">
        <v>31</v>
      </c>
      <c r="K1" t="s">
        <v>32</v>
      </c>
      <c r="L1" t="s">
        <v>33</v>
      </c>
    </row>
    <row r="2" spans="1:12" ht="28.5" customHeight="1" x14ac:dyDescent="0.25">
      <c r="I2" t="s">
        <v>44</v>
      </c>
      <c r="J2" s="26">
        <v>44</v>
      </c>
      <c r="K2" s="26">
        <v>36</v>
      </c>
      <c r="L2" s="26">
        <v>7</v>
      </c>
    </row>
    <row r="3" spans="1:12" x14ac:dyDescent="0.25">
      <c r="I3" t="s">
        <v>45</v>
      </c>
      <c r="J3" s="26">
        <v>60</v>
      </c>
      <c r="K3" s="26">
        <v>57</v>
      </c>
      <c r="L3" s="26">
        <v>8</v>
      </c>
    </row>
    <row r="4" spans="1:12" x14ac:dyDescent="0.25">
      <c r="I4" t="s">
        <v>46</v>
      </c>
      <c r="J4" s="26">
        <v>53</v>
      </c>
      <c r="K4" s="26">
        <v>37</v>
      </c>
      <c r="L4" s="26">
        <v>8</v>
      </c>
    </row>
    <row r="5" spans="1:12" ht="15" customHeight="1" x14ac:dyDescent="0.25">
      <c r="A5" s="218">
        <v>2022</v>
      </c>
      <c r="B5" s="219" t="s">
        <v>31</v>
      </c>
      <c r="C5" s="63" t="s">
        <v>133</v>
      </c>
      <c r="D5" s="64">
        <v>50</v>
      </c>
      <c r="E5" s="219" t="s">
        <v>74</v>
      </c>
      <c r="F5" s="225">
        <f>AVERAGE(D5:E6)</f>
        <v>55</v>
      </c>
      <c r="I5" t="s">
        <v>47</v>
      </c>
      <c r="J5" s="27" t="s">
        <v>50</v>
      </c>
      <c r="K5" s="27" t="s">
        <v>50</v>
      </c>
      <c r="L5" s="27" t="s">
        <v>50</v>
      </c>
    </row>
    <row r="6" spans="1:12" x14ac:dyDescent="0.25">
      <c r="A6" s="218"/>
      <c r="B6" s="220"/>
      <c r="C6" s="63" t="s">
        <v>134</v>
      </c>
      <c r="D6" s="64">
        <v>60</v>
      </c>
      <c r="E6" s="221"/>
      <c r="F6" s="226"/>
      <c r="I6" t="s">
        <v>48</v>
      </c>
      <c r="J6" s="26">
        <f>'G oct 20'!K2</f>
        <v>52.556547619047613</v>
      </c>
      <c r="K6" s="27">
        <f>'R oct 20'!I9</f>
        <v>28.357142857142858</v>
      </c>
      <c r="L6" s="27">
        <f>'S oct 20'!M1</f>
        <v>6.3237012987012982</v>
      </c>
    </row>
    <row r="7" spans="1:12" x14ac:dyDescent="0.25">
      <c r="A7" s="218"/>
      <c r="B7" s="220"/>
      <c r="C7" s="63" t="s">
        <v>136</v>
      </c>
      <c r="D7" s="64">
        <v>57</v>
      </c>
      <c r="E7" s="219" t="s">
        <v>30</v>
      </c>
      <c r="F7" s="222">
        <f>AVERAGE(D7:E8)</f>
        <v>64.5</v>
      </c>
      <c r="I7" t="s">
        <v>49</v>
      </c>
      <c r="J7" s="26">
        <f>AVERAGE('GRAL nov-dic 20'!K2,'GRAL nov-dic 20'!W2)</f>
        <v>49.175746204278816</v>
      </c>
      <c r="K7" s="38">
        <f>'READY nov-dic 20'!K1</f>
        <v>29.254960317460316</v>
      </c>
      <c r="L7" s="38">
        <f>AVERAGE('SENTRI nov-dic 20'!K2,'SENTRI nov-dic 20'!W2)</f>
        <v>6.4480248917748915</v>
      </c>
    </row>
    <row r="8" spans="1:12" ht="15" customHeight="1" x14ac:dyDescent="0.25">
      <c r="A8" s="218"/>
      <c r="B8" s="221"/>
      <c r="C8" s="63" t="s">
        <v>137</v>
      </c>
      <c r="D8" s="64">
        <v>72</v>
      </c>
      <c r="E8" s="221"/>
      <c r="F8" s="223"/>
      <c r="I8" t="s">
        <v>51</v>
      </c>
      <c r="J8" s="26">
        <v>56</v>
      </c>
      <c r="K8" s="44">
        <v>37</v>
      </c>
      <c r="L8" s="44">
        <v>8</v>
      </c>
    </row>
    <row r="9" spans="1:12" x14ac:dyDescent="0.25">
      <c r="A9" s="218"/>
      <c r="B9" s="224" t="s">
        <v>135</v>
      </c>
      <c r="C9" s="63" t="s">
        <v>133</v>
      </c>
      <c r="D9" s="64">
        <v>43</v>
      </c>
      <c r="E9" s="219" t="s">
        <v>74</v>
      </c>
      <c r="F9" s="225">
        <v>43</v>
      </c>
      <c r="I9" t="s">
        <v>52</v>
      </c>
      <c r="J9" s="45">
        <v>65</v>
      </c>
      <c r="K9" s="45">
        <v>52</v>
      </c>
      <c r="L9" s="45">
        <v>11</v>
      </c>
    </row>
    <row r="10" spans="1:12" x14ac:dyDescent="0.25">
      <c r="A10" s="218"/>
      <c r="B10" s="224"/>
      <c r="C10" s="63" t="s">
        <v>134</v>
      </c>
      <c r="D10" s="64"/>
      <c r="E10" s="221"/>
      <c r="F10" s="226"/>
      <c r="I10" t="s">
        <v>130</v>
      </c>
      <c r="J10" s="28">
        <v>55</v>
      </c>
      <c r="K10" s="28">
        <v>43</v>
      </c>
      <c r="L10" s="28">
        <v>10</v>
      </c>
    </row>
    <row r="11" spans="1:12" x14ac:dyDescent="0.25">
      <c r="A11" s="218"/>
      <c r="B11" s="224"/>
      <c r="C11" s="63" t="s">
        <v>136</v>
      </c>
      <c r="D11" s="64">
        <v>51</v>
      </c>
      <c r="E11" s="219" t="s">
        <v>30</v>
      </c>
      <c r="F11" s="225">
        <v>51</v>
      </c>
      <c r="I11" t="s">
        <v>131</v>
      </c>
      <c r="J11" s="26">
        <v>65</v>
      </c>
      <c r="K11" s="28">
        <v>51</v>
      </c>
      <c r="L11" s="28">
        <v>12</v>
      </c>
    </row>
    <row r="12" spans="1:12" x14ac:dyDescent="0.25">
      <c r="A12" s="218"/>
      <c r="B12" s="224"/>
      <c r="C12" s="63" t="s">
        <v>137</v>
      </c>
      <c r="D12" s="64"/>
      <c r="E12" s="221"/>
      <c r="F12" s="226"/>
      <c r="I12" t="s">
        <v>205</v>
      </c>
      <c r="J12" s="26">
        <v>53</v>
      </c>
      <c r="K12" s="101">
        <v>43</v>
      </c>
      <c r="L12" s="101">
        <v>11</v>
      </c>
    </row>
    <row r="13" spans="1:12" x14ac:dyDescent="0.25">
      <c r="A13" s="218"/>
      <c r="B13" s="224" t="s">
        <v>33</v>
      </c>
      <c r="C13" s="63" t="s">
        <v>133</v>
      </c>
      <c r="D13" s="64">
        <v>10</v>
      </c>
      <c r="E13" s="219" t="s">
        <v>74</v>
      </c>
      <c r="F13" s="225">
        <f>AVERAGE(D13:D14)</f>
        <v>10</v>
      </c>
      <c r="I13" t="s">
        <v>206</v>
      </c>
      <c r="J13" s="26">
        <v>72</v>
      </c>
      <c r="K13" s="101">
        <v>51</v>
      </c>
      <c r="L13" s="101">
        <v>11</v>
      </c>
    </row>
    <row r="14" spans="1:12" x14ac:dyDescent="0.25">
      <c r="A14" s="218"/>
      <c r="B14" s="224"/>
      <c r="C14" s="63" t="s">
        <v>134</v>
      </c>
      <c r="D14" s="64">
        <v>10</v>
      </c>
      <c r="E14" s="221"/>
      <c r="F14" s="226"/>
    </row>
    <row r="15" spans="1:12" x14ac:dyDescent="0.25">
      <c r="A15" s="218"/>
      <c r="B15" s="224"/>
      <c r="C15" s="63" t="s">
        <v>136</v>
      </c>
      <c r="D15" s="64">
        <v>12</v>
      </c>
      <c r="E15" s="219" t="s">
        <v>30</v>
      </c>
      <c r="F15" s="225">
        <f>AVERAGE(D15:D16)</f>
        <v>12</v>
      </c>
    </row>
    <row r="16" spans="1:12" x14ac:dyDescent="0.25">
      <c r="A16" s="218"/>
      <c r="B16" s="224"/>
      <c r="C16" s="63" t="s">
        <v>137</v>
      </c>
      <c r="D16" s="64">
        <v>12</v>
      </c>
      <c r="E16" s="221"/>
      <c r="F16" s="226"/>
    </row>
    <row r="18" spans="1:6" x14ac:dyDescent="0.25">
      <c r="A18" s="218">
        <v>2023</v>
      </c>
      <c r="B18" s="219" t="s">
        <v>31</v>
      </c>
      <c r="C18" s="63" t="s">
        <v>133</v>
      </c>
      <c r="D18" s="51">
        <f>'east gral 23'!U3</f>
        <v>49.953242296918766</v>
      </c>
      <c r="E18" s="219" t="s">
        <v>74</v>
      </c>
      <c r="F18" s="222">
        <f>AVERAGE(D18:E19)</f>
        <v>53.165203399541639</v>
      </c>
    </row>
    <row r="19" spans="1:6" x14ac:dyDescent="0.25">
      <c r="A19" s="218"/>
      <c r="B19" s="220"/>
      <c r="C19" s="63" t="s">
        <v>134</v>
      </c>
      <c r="D19" s="51">
        <f>'west gral 23'!V4</f>
        <v>56.377164502164504</v>
      </c>
      <c r="E19" s="221"/>
      <c r="F19" s="223"/>
    </row>
    <row r="20" spans="1:6" x14ac:dyDescent="0.25">
      <c r="A20" s="218"/>
      <c r="B20" s="220"/>
      <c r="C20" s="63" t="s">
        <v>136</v>
      </c>
      <c r="D20" s="51">
        <f>'east gral 23'!U4</f>
        <v>66.066176470588232</v>
      </c>
      <c r="E20" s="219" t="s">
        <v>30</v>
      </c>
      <c r="F20" s="222">
        <f>AVERAGE(D20:E21)</f>
        <v>71.741421568627445</v>
      </c>
    </row>
    <row r="21" spans="1:6" x14ac:dyDescent="0.25">
      <c r="A21" s="218"/>
      <c r="B21" s="221"/>
      <c r="C21" s="63" t="s">
        <v>137</v>
      </c>
      <c r="D21" s="51">
        <f>'west gral 23'!V5</f>
        <v>77.416666666666657</v>
      </c>
      <c r="E21" s="221"/>
      <c r="F21" s="223"/>
    </row>
    <row r="22" spans="1:6" x14ac:dyDescent="0.25">
      <c r="A22" s="218"/>
      <c r="B22" s="224" t="s">
        <v>135</v>
      </c>
      <c r="C22" s="63" t="s">
        <v>133</v>
      </c>
      <c r="D22" s="51">
        <f>'east ready 23'!U3</f>
        <v>40.389285714285712</v>
      </c>
      <c r="E22" s="219" t="s">
        <v>74</v>
      </c>
      <c r="F22" s="225">
        <v>43</v>
      </c>
    </row>
    <row r="23" spans="1:6" x14ac:dyDescent="0.25">
      <c r="A23" s="218"/>
      <c r="B23" s="224"/>
      <c r="C23" s="63" t="s">
        <v>134</v>
      </c>
      <c r="D23" s="102">
        <v>0</v>
      </c>
      <c r="E23" s="221"/>
      <c r="F23" s="226"/>
    </row>
    <row r="24" spans="1:6" x14ac:dyDescent="0.25">
      <c r="A24" s="218"/>
      <c r="B24" s="224"/>
      <c r="C24" s="63" t="s">
        <v>136</v>
      </c>
      <c r="D24" s="51">
        <f>'east ready 23'!U4</f>
        <v>56.924107142857139</v>
      </c>
      <c r="E24" s="219" t="s">
        <v>30</v>
      </c>
      <c r="F24" s="225">
        <v>51</v>
      </c>
    </row>
    <row r="25" spans="1:6" x14ac:dyDescent="0.25">
      <c r="A25" s="218"/>
      <c r="B25" s="224"/>
      <c r="C25" s="63" t="s">
        <v>137</v>
      </c>
      <c r="D25" s="102">
        <v>0</v>
      </c>
      <c r="E25" s="221"/>
      <c r="F25" s="226"/>
    </row>
    <row r="26" spans="1:6" x14ac:dyDescent="0.25">
      <c r="A26" s="218"/>
      <c r="B26" s="224" t="s">
        <v>33</v>
      </c>
      <c r="C26" s="63" t="s">
        <v>133</v>
      </c>
      <c r="D26" s="51">
        <f>'east sentri 23'!U3</f>
        <v>10.566701680672271</v>
      </c>
      <c r="E26" s="219" t="s">
        <v>74</v>
      </c>
      <c r="F26" s="222">
        <f>AVERAGE(D26:D27)</f>
        <v>10.667506684491979</v>
      </c>
    </row>
    <row r="27" spans="1:6" x14ac:dyDescent="0.25">
      <c r="A27" s="218"/>
      <c r="B27" s="224"/>
      <c r="C27" s="63" t="s">
        <v>134</v>
      </c>
      <c r="D27" s="51">
        <f>'west sentri 23'!V3</f>
        <v>10.768311688311689</v>
      </c>
      <c r="E27" s="221"/>
      <c r="F27" s="223"/>
    </row>
    <row r="28" spans="1:6" x14ac:dyDescent="0.25">
      <c r="A28" s="218"/>
      <c r="B28" s="224"/>
      <c r="C28" s="63" t="s">
        <v>136</v>
      </c>
      <c r="D28" s="51">
        <f>'east sentri 23'!U4</f>
        <v>11.411764705882353</v>
      </c>
      <c r="E28" s="219" t="s">
        <v>30</v>
      </c>
      <c r="F28" s="222">
        <f>AVERAGE(D28:D29)</f>
        <v>11.010941876750699</v>
      </c>
    </row>
    <row r="29" spans="1:6" x14ac:dyDescent="0.25">
      <c r="A29" s="218"/>
      <c r="B29" s="224"/>
      <c r="C29" s="63" t="s">
        <v>137</v>
      </c>
      <c r="D29" s="51">
        <f>'west sentri 23'!V4</f>
        <v>10.610119047619047</v>
      </c>
      <c r="E29" s="221"/>
      <c r="F29" s="223"/>
    </row>
  </sheetData>
  <mergeCells count="32">
    <mergeCell ref="A5:A16"/>
    <mergeCell ref="F15:F16"/>
    <mergeCell ref="E5:E6"/>
    <mergeCell ref="E7:E8"/>
    <mergeCell ref="E9:E10"/>
    <mergeCell ref="B5:B8"/>
    <mergeCell ref="B9:B12"/>
    <mergeCell ref="B13:B16"/>
    <mergeCell ref="E11:E12"/>
    <mergeCell ref="E13:E14"/>
    <mergeCell ref="E15:E16"/>
    <mergeCell ref="F5:F6"/>
    <mergeCell ref="F7:F8"/>
    <mergeCell ref="F9:F10"/>
    <mergeCell ref="F11:F12"/>
    <mergeCell ref="F13:F14"/>
    <mergeCell ref="A18:A29"/>
    <mergeCell ref="B18:B21"/>
    <mergeCell ref="E18:E19"/>
    <mergeCell ref="F18:F19"/>
    <mergeCell ref="E20:E21"/>
    <mergeCell ref="F20:F21"/>
    <mergeCell ref="B22:B25"/>
    <mergeCell ref="E22:E23"/>
    <mergeCell ref="F22:F23"/>
    <mergeCell ref="E24:E25"/>
    <mergeCell ref="F24:F25"/>
    <mergeCell ref="B26:B29"/>
    <mergeCell ref="E26:E27"/>
    <mergeCell ref="F26:F27"/>
    <mergeCell ref="E28:E29"/>
    <mergeCell ref="F28:F29"/>
  </mergeCells>
  <pageMargins left="0.7" right="0.7" top="0.75" bottom="0.75" header="0.3" footer="0.3"/>
  <ignoredErrors>
    <ignoredError sqref="I2:I9" twoDigitTextYear="1"/>
    <ignoredError sqref="F15 F13" formulaRange="1"/>
  </ignoredErrors>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04C9A-FDC7-4468-A886-2A26DD49B2CF}">
  <sheetPr>
    <tabColor rgb="FF7030A0"/>
  </sheetPr>
  <dimension ref="A2:N497"/>
  <sheetViews>
    <sheetView topLeftCell="G1" workbookViewId="0">
      <selection activeCell="Q17" sqref="Q17"/>
    </sheetView>
  </sheetViews>
  <sheetFormatPr baseColWidth="10" defaultRowHeight="15" x14ac:dyDescent="0.25"/>
  <cols>
    <col min="1" max="1" width="7.140625" customWidth="1"/>
    <col min="2" max="2" width="10.7109375" customWidth="1"/>
    <col min="10" max="10" width="21" customWidth="1"/>
    <col min="13" max="13" width="31.5703125" customWidth="1"/>
  </cols>
  <sheetData>
    <row r="2" spans="2:14" ht="24" thickBot="1" x14ac:dyDescent="0.3">
      <c r="C2" s="88" t="s">
        <v>140</v>
      </c>
      <c r="D2" s="88" t="s">
        <v>141</v>
      </c>
      <c r="E2" s="88" t="s">
        <v>142</v>
      </c>
      <c r="F2" s="88" t="s">
        <v>143</v>
      </c>
      <c r="G2" s="88" t="s">
        <v>144</v>
      </c>
      <c r="H2" s="88" t="s">
        <v>145</v>
      </c>
      <c r="I2" s="88" t="s">
        <v>146</v>
      </c>
      <c r="M2" s="234" t="s">
        <v>33</v>
      </c>
      <c r="N2" s="234"/>
    </row>
    <row r="3" spans="2:14" ht="12" customHeight="1" thickTop="1" thickBot="1" x14ac:dyDescent="0.3">
      <c r="B3" s="73">
        <v>0.25</v>
      </c>
      <c r="C3" s="68">
        <v>5</v>
      </c>
      <c r="D3" s="68">
        <v>5</v>
      </c>
      <c r="E3" s="68">
        <v>5</v>
      </c>
      <c r="F3" s="68">
        <v>5</v>
      </c>
      <c r="G3" s="68">
        <v>5</v>
      </c>
      <c r="H3" s="68">
        <v>5</v>
      </c>
      <c r="I3" s="68">
        <v>5</v>
      </c>
      <c r="M3" s="69" t="s">
        <v>147</v>
      </c>
      <c r="N3" s="89">
        <f>AVERAGE(K19,K38,K57,K74,K93,K112,K131,K147,K166,K185)</f>
        <v>10.181860244097638</v>
      </c>
    </row>
    <row r="4" spans="2:14" ht="12" customHeight="1" thickBot="1" x14ac:dyDescent="0.3">
      <c r="B4" s="71">
        <v>0.29166666666666669</v>
      </c>
      <c r="C4" s="72">
        <v>5</v>
      </c>
      <c r="D4" s="72">
        <v>7</v>
      </c>
      <c r="E4" s="72">
        <v>6</v>
      </c>
      <c r="F4" s="72">
        <v>8</v>
      </c>
      <c r="G4" s="72">
        <v>8</v>
      </c>
      <c r="H4" s="72">
        <v>9</v>
      </c>
      <c r="I4" s="72">
        <v>5</v>
      </c>
      <c r="M4" s="69" t="s">
        <v>148</v>
      </c>
      <c r="N4" s="89">
        <f>AVERAGE(K204,K223)</f>
        <v>12.313025210084033</v>
      </c>
    </row>
    <row r="5" spans="2:14" ht="12" customHeight="1" thickBot="1" x14ac:dyDescent="0.3">
      <c r="B5" s="73">
        <v>0.33333333333333331</v>
      </c>
      <c r="C5" s="68">
        <v>5</v>
      </c>
      <c r="D5" s="68">
        <v>14</v>
      </c>
      <c r="E5" s="68">
        <v>18</v>
      </c>
      <c r="F5" s="68">
        <v>5</v>
      </c>
      <c r="G5" s="68">
        <v>5</v>
      </c>
      <c r="H5" s="68">
        <v>28</v>
      </c>
      <c r="I5" s="68">
        <v>5</v>
      </c>
    </row>
    <row r="6" spans="2:14" ht="12" customHeight="1" thickBot="1" x14ac:dyDescent="0.3">
      <c r="B6" s="71">
        <v>0.375</v>
      </c>
      <c r="C6" s="72">
        <v>8</v>
      </c>
      <c r="D6" s="72">
        <v>7</v>
      </c>
      <c r="E6" s="72">
        <v>8</v>
      </c>
      <c r="F6" s="72">
        <v>6</v>
      </c>
      <c r="G6" s="72">
        <v>5</v>
      </c>
      <c r="H6" s="72">
        <v>13</v>
      </c>
      <c r="I6" s="72">
        <v>5</v>
      </c>
    </row>
    <row r="7" spans="2:14" ht="12" customHeight="1" thickBot="1" x14ac:dyDescent="0.3">
      <c r="B7" s="73">
        <v>0.41666666666666669</v>
      </c>
      <c r="C7" s="68">
        <v>6</v>
      </c>
      <c r="D7" s="68">
        <v>6</v>
      </c>
      <c r="E7" s="68">
        <v>15</v>
      </c>
      <c r="F7" s="68">
        <v>6</v>
      </c>
      <c r="G7" s="68">
        <v>8</v>
      </c>
      <c r="H7" s="68">
        <v>9</v>
      </c>
      <c r="I7" s="68">
        <v>10</v>
      </c>
    </row>
    <row r="8" spans="2:14" ht="12" customHeight="1" thickBot="1" x14ac:dyDescent="0.3">
      <c r="B8" s="71">
        <v>0.45833333333333331</v>
      </c>
      <c r="C8" s="72">
        <v>8</v>
      </c>
      <c r="D8" s="72">
        <v>7</v>
      </c>
      <c r="E8" s="72">
        <v>14</v>
      </c>
      <c r="F8" s="72">
        <v>9</v>
      </c>
      <c r="G8" s="72">
        <v>5</v>
      </c>
      <c r="H8" s="72">
        <v>24</v>
      </c>
      <c r="I8" s="72">
        <v>7</v>
      </c>
    </row>
    <row r="9" spans="2:14" ht="12" customHeight="1" thickBot="1" x14ac:dyDescent="0.3">
      <c r="B9" s="68" t="s">
        <v>78</v>
      </c>
      <c r="C9" s="68">
        <v>6</v>
      </c>
      <c r="D9" s="68">
        <v>12</v>
      </c>
      <c r="E9" s="68">
        <v>10</v>
      </c>
      <c r="F9" s="68">
        <v>8</v>
      </c>
      <c r="G9" s="68">
        <v>9</v>
      </c>
      <c r="H9" s="68">
        <v>19</v>
      </c>
      <c r="I9" s="68">
        <v>8</v>
      </c>
    </row>
    <row r="10" spans="2:14" ht="12" customHeight="1" thickBot="1" x14ac:dyDescent="0.3">
      <c r="B10" s="71">
        <v>0.54166666666666663</v>
      </c>
      <c r="C10" s="72">
        <v>9</v>
      </c>
      <c r="D10" s="72">
        <v>13</v>
      </c>
      <c r="E10" s="72">
        <v>11</v>
      </c>
      <c r="F10" s="72">
        <v>5</v>
      </c>
      <c r="G10" s="72">
        <v>10</v>
      </c>
      <c r="H10" s="72">
        <v>11</v>
      </c>
      <c r="I10" s="72">
        <v>12</v>
      </c>
    </row>
    <row r="11" spans="2:14" ht="12" customHeight="1" thickBot="1" x14ac:dyDescent="0.3">
      <c r="B11" s="73">
        <v>0.58333333333333337</v>
      </c>
      <c r="C11" s="68">
        <v>8</v>
      </c>
      <c r="D11" s="68">
        <v>17</v>
      </c>
      <c r="E11" s="68">
        <v>14</v>
      </c>
      <c r="F11" s="68">
        <v>6</v>
      </c>
      <c r="G11" s="68">
        <v>8</v>
      </c>
      <c r="H11" s="68">
        <v>10</v>
      </c>
      <c r="I11" s="68">
        <v>8</v>
      </c>
    </row>
    <row r="12" spans="2:14" ht="12" customHeight="1" thickBot="1" x14ac:dyDescent="0.3">
      <c r="B12" s="71">
        <v>0.625</v>
      </c>
      <c r="C12" s="72">
        <v>10</v>
      </c>
      <c r="D12" s="72">
        <v>12</v>
      </c>
      <c r="E12" s="72">
        <v>11</v>
      </c>
      <c r="F12" s="72">
        <v>13</v>
      </c>
      <c r="G12" s="72">
        <v>9</v>
      </c>
      <c r="H12" s="72">
        <v>9</v>
      </c>
      <c r="I12" s="72">
        <v>9</v>
      </c>
    </row>
    <row r="13" spans="2:14" ht="12" customHeight="1" thickBot="1" x14ac:dyDescent="0.3">
      <c r="B13" s="73">
        <v>0.66666666666666663</v>
      </c>
      <c r="C13" s="68">
        <v>12</v>
      </c>
      <c r="D13" s="68">
        <v>11</v>
      </c>
      <c r="E13" s="68">
        <v>13</v>
      </c>
      <c r="F13" s="68">
        <v>5</v>
      </c>
      <c r="G13" s="68">
        <v>6</v>
      </c>
      <c r="H13" s="68">
        <v>6</v>
      </c>
      <c r="I13" s="68">
        <v>9</v>
      </c>
    </row>
    <row r="14" spans="2:14" ht="12" customHeight="1" thickBot="1" x14ac:dyDescent="0.3">
      <c r="B14" s="71">
        <v>0.70833333333333337</v>
      </c>
      <c r="C14" s="72">
        <v>9</v>
      </c>
      <c r="D14" s="72">
        <v>7</v>
      </c>
      <c r="E14" s="72">
        <v>5</v>
      </c>
      <c r="F14" s="72">
        <v>5</v>
      </c>
      <c r="G14" s="72">
        <v>5</v>
      </c>
      <c r="H14" s="72">
        <v>5</v>
      </c>
      <c r="I14" s="72">
        <v>6</v>
      </c>
    </row>
    <row r="15" spans="2:14" ht="12" customHeight="1" thickBot="1" x14ac:dyDescent="0.3">
      <c r="B15" s="73">
        <v>0.75</v>
      </c>
      <c r="C15" s="68">
        <v>7</v>
      </c>
      <c r="D15" s="68">
        <v>6</v>
      </c>
      <c r="E15" s="68">
        <v>8</v>
      </c>
      <c r="F15" s="68">
        <v>4</v>
      </c>
      <c r="G15" s="68">
        <v>5</v>
      </c>
      <c r="H15" s="68">
        <v>5</v>
      </c>
      <c r="I15" s="68">
        <v>7</v>
      </c>
    </row>
    <row r="16" spans="2:14" ht="12" customHeight="1" thickBot="1" x14ac:dyDescent="0.3">
      <c r="B16" s="71">
        <v>0.79166666666666663</v>
      </c>
      <c r="C16" s="72">
        <v>5</v>
      </c>
      <c r="D16" s="72">
        <v>8</v>
      </c>
      <c r="E16" s="72">
        <v>11</v>
      </c>
      <c r="F16" s="72">
        <v>5</v>
      </c>
      <c r="G16" s="72">
        <v>5</v>
      </c>
      <c r="H16" s="72">
        <v>5</v>
      </c>
      <c r="I16" s="72">
        <v>7</v>
      </c>
    </row>
    <row r="17" spans="1:11" ht="12" customHeight="1" thickBot="1" x14ac:dyDescent="0.3">
      <c r="B17" s="73">
        <v>0.83333333333333337</v>
      </c>
      <c r="C17" s="68">
        <v>5</v>
      </c>
      <c r="D17" s="68"/>
      <c r="E17" s="68"/>
      <c r="F17" s="68">
        <v>5</v>
      </c>
      <c r="G17" s="68"/>
      <c r="H17" s="68">
        <v>5</v>
      </c>
      <c r="I17" s="68">
        <v>5</v>
      </c>
    </row>
    <row r="18" spans="1:11" ht="12" customHeight="1" x14ac:dyDescent="0.25">
      <c r="B18" s="71">
        <v>0.875</v>
      </c>
      <c r="C18" s="72"/>
      <c r="D18" s="72"/>
      <c r="E18" s="72"/>
      <c r="F18" s="72">
        <v>5</v>
      </c>
      <c r="G18" s="72"/>
      <c r="H18" s="72"/>
      <c r="I18" s="67"/>
    </row>
    <row r="19" spans="1:11" ht="12" customHeight="1" x14ac:dyDescent="0.25">
      <c r="A19" s="63" t="s">
        <v>150</v>
      </c>
      <c r="B19" s="63" t="s">
        <v>151</v>
      </c>
      <c r="C19" s="74">
        <f>AVERAGE(C3:C17)</f>
        <v>7.2</v>
      </c>
      <c r="D19" s="74">
        <f>AVERAGE(D3:D16)</f>
        <v>9.4285714285714288</v>
      </c>
      <c r="E19" s="74">
        <f>AVERAGE(E3:E16)</f>
        <v>10.642857142857142</v>
      </c>
      <c r="F19" s="74">
        <f>AVERAGE(F3:F18)</f>
        <v>6.25</v>
      </c>
      <c r="G19" s="74">
        <f>AVERAGE(G3:G16)</f>
        <v>6.6428571428571432</v>
      </c>
      <c r="H19" s="74">
        <f>AVERAGE(H3:H17)</f>
        <v>10.866666666666667</v>
      </c>
      <c r="I19" s="74">
        <f>AVERAGE(I3:I17)</f>
        <v>7.2</v>
      </c>
      <c r="J19" s="83" t="s">
        <v>179</v>
      </c>
      <c r="K19" s="74">
        <f>AVERAGE(C19:I19)</f>
        <v>8.3187074829931991</v>
      </c>
    </row>
    <row r="20" spans="1:11" ht="12" customHeight="1" x14ac:dyDescent="0.25"/>
    <row r="21" spans="1:11" ht="12" customHeight="1" thickBot="1" x14ac:dyDescent="0.3"/>
    <row r="22" spans="1:11" ht="12" customHeight="1" thickBot="1" x14ac:dyDescent="0.3">
      <c r="B22" s="73">
        <v>0.25</v>
      </c>
      <c r="C22" s="68">
        <v>5</v>
      </c>
      <c r="D22" s="68">
        <v>5</v>
      </c>
      <c r="E22" s="68">
        <v>5</v>
      </c>
      <c r="F22" s="68">
        <v>5</v>
      </c>
      <c r="G22" s="68">
        <v>5</v>
      </c>
      <c r="H22" s="68">
        <v>5</v>
      </c>
      <c r="I22" s="68">
        <v>5</v>
      </c>
    </row>
    <row r="23" spans="1:11" ht="12" customHeight="1" thickBot="1" x14ac:dyDescent="0.3">
      <c r="B23" s="71">
        <v>0.29166666666666669</v>
      </c>
      <c r="C23" s="72">
        <v>4</v>
      </c>
      <c r="D23" s="72">
        <v>10</v>
      </c>
      <c r="E23" s="72">
        <v>9</v>
      </c>
      <c r="F23" s="72">
        <v>15</v>
      </c>
      <c r="G23" s="72">
        <v>10</v>
      </c>
      <c r="H23" s="72">
        <v>8</v>
      </c>
      <c r="I23" s="72">
        <v>5</v>
      </c>
    </row>
    <row r="24" spans="1:11" ht="12" customHeight="1" thickBot="1" x14ac:dyDescent="0.3">
      <c r="B24" s="73">
        <v>0.33333333333333331</v>
      </c>
      <c r="C24" s="68">
        <v>4</v>
      </c>
      <c r="D24" s="68">
        <v>19</v>
      </c>
      <c r="E24" s="68">
        <v>23</v>
      </c>
      <c r="F24" s="68">
        <v>23</v>
      </c>
      <c r="G24" s="68">
        <v>26</v>
      </c>
      <c r="H24" s="68">
        <v>23</v>
      </c>
      <c r="I24" s="68">
        <v>5</v>
      </c>
    </row>
    <row r="25" spans="1:11" ht="12" customHeight="1" thickBot="1" x14ac:dyDescent="0.3">
      <c r="B25" s="71">
        <v>0.375</v>
      </c>
      <c r="C25" s="72">
        <v>6</v>
      </c>
      <c r="D25" s="72">
        <v>15</v>
      </c>
      <c r="E25" s="72">
        <v>12</v>
      </c>
      <c r="F25" s="72">
        <v>19</v>
      </c>
      <c r="G25" s="72">
        <v>14</v>
      </c>
      <c r="H25" s="72">
        <v>9</v>
      </c>
      <c r="I25" s="72">
        <v>9</v>
      </c>
    </row>
    <row r="26" spans="1:11" ht="12" customHeight="1" thickBot="1" x14ac:dyDescent="0.3">
      <c r="B26" s="73">
        <v>0.41666666666666669</v>
      </c>
      <c r="C26" s="68">
        <v>8</v>
      </c>
      <c r="D26" s="68">
        <v>14</v>
      </c>
      <c r="E26" s="68">
        <v>8</v>
      </c>
      <c r="F26" s="68">
        <v>14</v>
      </c>
      <c r="G26" s="68">
        <v>13</v>
      </c>
      <c r="H26" s="68">
        <v>5</v>
      </c>
      <c r="I26" s="68">
        <v>15</v>
      </c>
    </row>
    <row r="27" spans="1:11" ht="12" customHeight="1" thickBot="1" x14ac:dyDescent="0.3">
      <c r="B27" s="71">
        <v>0.45833333333333331</v>
      </c>
      <c r="C27" s="72">
        <v>13</v>
      </c>
      <c r="D27" s="72">
        <v>14</v>
      </c>
      <c r="E27" s="72">
        <v>10</v>
      </c>
      <c r="F27" s="72">
        <v>14</v>
      </c>
      <c r="G27" s="72">
        <v>15</v>
      </c>
      <c r="H27" s="72">
        <v>8</v>
      </c>
      <c r="I27" s="72">
        <v>11</v>
      </c>
    </row>
    <row r="28" spans="1:11" ht="12" customHeight="1" thickBot="1" x14ac:dyDescent="0.3">
      <c r="B28" s="68" t="s">
        <v>78</v>
      </c>
      <c r="C28" s="68">
        <v>11</v>
      </c>
      <c r="D28" s="68">
        <v>14</v>
      </c>
      <c r="E28" s="68">
        <v>10</v>
      </c>
      <c r="F28" s="68">
        <v>10</v>
      </c>
      <c r="G28" s="68">
        <v>10</v>
      </c>
      <c r="H28" s="68">
        <v>26</v>
      </c>
      <c r="I28" s="68">
        <v>13</v>
      </c>
    </row>
    <row r="29" spans="1:11" ht="12" customHeight="1" thickBot="1" x14ac:dyDescent="0.3">
      <c r="B29" s="71">
        <v>0.54166666666666663</v>
      </c>
      <c r="C29" s="72">
        <v>13</v>
      </c>
      <c r="D29" s="72">
        <v>16</v>
      </c>
      <c r="E29" s="72">
        <v>14</v>
      </c>
      <c r="F29" s="72">
        <v>8</v>
      </c>
      <c r="G29" s="72">
        <v>8</v>
      </c>
      <c r="H29" s="72">
        <v>8</v>
      </c>
      <c r="I29" s="72">
        <v>13</v>
      </c>
    </row>
    <row r="30" spans="1:11" ht="12" customHeight="1" thickBot="1" x14ac:dyDescent="0.3">
      <c r="B30" s="73">
        <v>0.58333333333333337</v>
      </c>
      <c r="C30" s="68">
        <v>12</v>
      </c>
      <c r="D30" s="68">
        <v>16</v>
      </c>
      <c r="E30" s="68">
        <v>9</v>
      </c>
      <c r="F30" s="68">
        <v>5</v>
      </c>
      <c r="G30" s="68">
        <v>8</v>
      </c>
      <c r="H30" s="68">
        <v>10</v>
      </c>
      <c r="I30" s="68">
        <v>8</v>
      </c>
    </row>
    <row r="31" spans="1:11" ht="12" customHeight="1" thickBot="1" x14ac:dyDescent="0.3">
      <c r="B31" s="71">
        <v>0.625</v>
      </c>
      <c r="C31" s="72">
        <v>13</v>
      </c>
      <c r="D31" s="72">
        <v>9</v>
      </c>
      <c r="E31" s="72">
        <v>8</v>
      </c>
      <c r="F31" s="72">
        <v>10</v>
      </c>
      <c r="G31" s="72">
        <v>13</v>
      </c>
      <c r="H31" s="72">
        <v>11</v>
      </c>
      <c r="I31" s="72">
        <v>15</v>
      </c>
    </row>
    <row r="32" spans="1:11" ht="12" customHeight="1" thickBot="1" x14ac:dyDescent="0.3">
      <c r="B32" s="73">
        <v>0.66666666666666663</v>
      </c>
      <c r="C32" s="68">
        <v>16</v>
      </c>
      <c r="D32" s="68">
        <v>12</v>
      </c>
      <c r="E32" s="68">
        <v>10</v>
      </c>
      <c r="F32" s="68">
        <v>5</v>
      </c>
      <c r="G32" s="68">
        <v>11</v>
      </c>
      <c r="H32" s="68">
        <v>10</v>
      </c>
      <c r="I32" s="68">
        <v>19</v>
      </c>
    </row>
    <row r="33" spans="1:11" ht="12" customHeight="1" thickBot="1" x14ac:dyDescent="0.3">
      <c r="B33" s="71">
        <v>0.70833333333333337</v>
      </c>
      <c r="C33" s="72">
        <v>11</v>
      </c>
      <c r="D33" s="72">
        <v>14</v>
      </c>
      <c r="E33" s="72">
        <v>8</v>
      </c>
      <c r="F33" s="72">
        <v>5</v>
      </c>
      <c r="G33" s="72">
        <v>8</v>
      </c>
      <c r="H33" s="72">
        <v>7</v>
      </c>
      <c r="I33" s="72">
        <v>10</v>
      </c>
    </row>
    <row r="34" spans="1:11" ht="12" customHeight="1" thickBot="1" x14ac:dyDescent="0.3">
      <c r="B34" s="73">
        <v>0.75</v>
      </c>
      <c r="C34" s="68">
        <v>14</v>
      </c>
      <c r="D34" s="68">
        <v>9</v>
      </c>
      <c r="E34" s="68">
        <v>6</v>
      </c>
      <c r="F34" s="68">
        <v>5</v>
      </c>
      <c r="G34" s="68">
        <v>9</v>
      </c>
      <c r="H34" s="68">
        <v>8</v>
      </c>
      <c r="I34" s="68">
        <v>15</v>
      </c>
    </row>
    <row r="35" spans="1:11" ht="12" customHeight="1" thickBot="1" x14ac:dyDescent="0.3">
      <c r="B35" s="71">
        <v>0.79166666666666663</v>
      </c>
      <c r="C35" s="72">
        <v>15</v>
      </c>
      <c r="D35" s="72">
        <v>14</v>
      </c>
      <c r="E35" s="72">
        <v>10</v>
      </c>
      <c r="F35" s="72">
        <v>8</v>
      </c>
      <c r="G35" s="72">
        <v>8</v>
      </c>
      <c r="H35" s="72">
        <v>8</v>
      </c>
      <c r="I35" s="72">
        <v>14</v>
      </c>
    </row>
    <row r="36" spans="1:11" ht="12" customHeight="1" thickBot="1" x14ac:dyDescent="0.3">
      <c r="B36" s="73">
        <v>0.83333333333333337</v>
      </c>
      <c r="C36" s="68">
        <v>15</v>
      </c>
      <c r="D36" s="68"/>
      <c r="E36" s="68"/>
      <c r="F36" s="68"/>
      <c r="G36" s="68">
        <v>15</v>
      </c>
      <c r="H36" s="68"/>
      <c r="I36" s="68"/>
    </row>
    <row r="37" spans="1:11" ht="12" customHeight="1" x14ac:dyDescent="0.25">
      <c r="B37" s="71">
        <v>0.875</v>
      </c>
      <c r="C37" s="72"/>
      <c r="D37" s="72"/>
      <c r="E37" s="72"/>
      <c r="F37" s="72"/>
      <c r="G37" s="72">
        <v>15</v>
      </c>
      <c r="H37" s="72"/>
      <c r="I37" s="67"/>
    </row>
    <row r="38" spans="1:11" ht="12" customHeight="1" x14ac:dyDescent="0.25">
      <c r="A38" s="63" t="s">
        <v>152</v>
      </c>
      <c r="B38" s="63" t="s">
        <v>151</v>
      </c>
      <c r="C38" s="74">
        <f>AVERAGE(C22:C37)</f>
        <v>10.666666666666666</v>
      </c>
      <c r="D38" s="74">
        <f>AVERAGE(D22:D37)</f>
        <v>12.928571428571429</v>
      </c>
      <c r="E38" s="74">
        <f>AVERAGE(E22:E37)</f>
        <v>10.142857142857142</v>
      </c>
      <c r="F38" s="74">
        <f>AVERAGE(F22:F37)</f>
        <v>10.428571428571429</v>
      </c>
      <c r="G38" s="74">
        <f>AVERAGE(G22:G37)</f>
        <v>11.75</v>
      </c>
      <c r="H38" s="74">
        <f t="shared" ref="H38:I38" si="0">AVERAGE(H22:H37)</f>
        <v>10.428571428571429</v>
      </c>
      <c r="I38" s="74">
        <f t="shared" si="0"/>
        <v>11.214285714285714</v>
      </c>
      <c r="J38" s="83" t="s">
        <v>180</v>
      </c>
      <c r="K38" s="74">
        <f>AVERAGE(C38:I38)</f>
        <v>11.079931972789115</v>
      </c>
    </row>
    <row r="39" spans="1:11" ht="12" customHeight="1" x14ac:dyDescent="0.25"/>
    <row r="40" spans="1:11" ht="12" customHeight="1" thickBot="1" x14ac:dyDescent="0.3">
      <c r="B40" s="90"/>
      <c r="C40" s="90"/>
      <c r="D40" s="90"/>
      <c r="E40" s="90"/>
      <c r="F40" s="90"/>
      <c r="G40" s="90"/>
      <c r="H40" s="90"/>
      <c r="I40" s="90"/>
    </row>
    <row r="41" spans="1:11" ht="12" customHeight="1" thickBot="1" x14ac:dyDescent="0.3">
      <c r="B41" s="91">
        <v>0.25</v>
      </c>
      <c r="C41" s="92">
        <v>5</v>
      </c>
      <c r="D41" s="92">
        <v>5</v>
      </c>
      <c r="E41" s="92">
        <v>7</v>
      </c>
      <c r="F41" s="92">
        <v>5</v>
      </c>
      <c r="G41" s="92">
        <v>5</v>
      </c>
      <c r="H41" s="92">
        <v>5</v>
      </c>
      <c r="I41" s="92">
        <v>5</v>
      </c>
    </row>
    <row r="42" spans="1:11" ht="12" customHeight="1" thickBot="1" x14ac:dyDescent="0.3">
      <c r="B42" s="93">
        <v>0.29166666666666669</v>
      </c>
      <c r="C42" s="94">
        <v>8</v>
      </c>
      <c r="D42" s="94">
        <v>18</v>
      </c>
      <c r="E42" s="94">
        <v>10</v>
      </c>
      <c r="F42" s="94">
        <v>11</v>
      </c>
      <c r="G42" s="94">
        <v>10</v>
      </c>
      <c r="H42" s="94">
        <v>9</v>
      </c>
      <c r="I42" s="94">
        <v>5</v>
      </c>
    </row>
    <row r="43" spans="1:11" ht="12" customHeight="1" thickBot="1" x14ac:dyDescent="0.3">
      <c r="B43" s="91">
        <v>0.33333333333333331</v>
      </c>
      <c r="C43" s="92">
        <v>5</v>
      </c>
      <c r="D43" s="92">
        <v>19</v>
      </c>
      <c r="E43" s="92">
        <v>14</v>
      </c>
      <c r="F43" s="92">
        <v>27</v>
      </c>
      <c r="G43" s="92">
        <v>22</v>
      </c>
      <c r="H43" s="92">
        <v>15</v>
      </c>
      <c r="I43" s="92">
        <v>5</v>
      </c>
    </row>
    <row r="44" spans="1:11" ht="12" customHeight="1" thickBot="1" x14ac:dyDescent="0.3">
      <c r="B44" s="93">
        <v>0.375</v>
      </c>
      <c r="C44" s="94">
        <v>5</v>
      </c>
      <c r="D44" s="94">
        <v>9</v>
      </c>
      <c r="E44" s="94">
        <v>7</v>
      </c>
      <c r="F44" s="94">
        <v>8</v>
      </c>
      <c r="G44" s="94">
        <v>8</v>
      </c>
      <c r="H44" s="94">
        <v>6</v>
      </c>
      <c r="I44" s="94">
        <v>6</v>
      </c>
    </row>
    <row r="45" spans="1:11" ht="12" customHeight="1" thickBot="1" x14ac:dyDescent="0.3">
      <c r="B45" s="91">
        <v>0.41666666666666669</v>
      </c>
      <c r="C45" s="92">
        <v>9</v>
      </c>
      <c r="D45" s="92">
        <v>13</v>
      </c>
      <c r="E45" s="92">
        <v>8</v>
      </c>
      <c r="F45" s="92">
        <v>8</v>
      </c>
      <c r="G45" s="92">
        <v>8</v>
      </c>
      <c r="H45" s="92">
        <v>8</v>
      </c>
      <c r="I45" s="92">
        <v>15</v>
      </c>
    </row>
    <row r="46" spans="1:11" ht="12" customHeight="1" thickBot="1" x14ac:dyDescent="0.3">
      <c r="B46" s="93">
        <v>0.45833333333333331</v>
      </c>
      <c r="C46" s="94">
        <v>11</v>
      </c>
      <c r="D46" s="94">
        <v>10</v>
      </c>
      <c r="E46" s="94">
        <v>7</v>
      </c>
      <c r="F46" s="94">
        <v>10</v>
      </c>
      <c r="G46" s="94">
        <v>8</v>
      </c>
      <c r="H46" s="94">
        <v>15</v>
      </c>
      <c r="I46" s="94">
        <v>18</v>
      </c>
    </row>
    <row r="47" spans="1:11" ht="12" customHeight="1" thickBot="1" x14ac:dyDescent="0.3">
      <c r="B47" s="92" t="s">
        <v>78</v>
      </c>
      <c r="C47" s="92">
        <v>9</v>
      </c>
      <c r="D47" s="92">
        <v>14</v>
      </c>
      <c r="E47" s="92">
        <v>10</v>
      </c>
      <c r="F47" s="92">
        <v>10</v>
      </c>
      <c r="G47" s="92">
        <v>11</v>
      </c>
      <c r="H47" s="92">
        <v>15</v>
      </c>
      <c r="I47" s="92">
        <v>35</v>
      </c>
    </row>
    <row r="48" spans="1:11" ht="12" customHeight="1" thickBot="1" x14ac:dyDescent="0.3">
      <c r="B48" s="93">
        <v>0.54166666666666663</v>
      </c>
      <c r="C48" s="94">
        <v>20</v>
      </c>
      <c r="D48" s="94">
        <v>8</v>
      </c>
      <c r="E48" s="94">
        <v>7</v>
      </c>
      <c r="F48" s="94">
        <v>7</v>
      </c>
      <c r="G48" s="94">
        <v>9</v>
      </c>
      <c r="H48" s="94">
        <v>15</v>
      </c>
      <c r="I48" s="94">
        <v>19</v>
      </c>
    </row>
    <row r="49" spans="1:11" ht="12" customHeight="1" thickBot="1" x14ac:dyDescent="0.3">
      <c r="B49" s="91">
        <v>0.58333333333333337</v>
      </c>
      <c r="C49" s="92">
        <v>20</v>
      </c>
      <c r="D49" s="92">
        <v>36</v>
      </c>
      <c r="E49" s="92">
        <v>10</v>
      </c>
      <c r="F49" s="92">
        <v>8</v>
      </c>
      <c r="G49" s="92">
        <v>8</v>
      </c>
      <c r="H49" s="92">
        <v>11</v>
      </c>
      <c r="I49" s="92">
        <v>21</v>
      </c>
    </row>
    <row r="50" spans="1:11" ht="12" customHeight="1" thickBot="1" x14ac:dyDescent="0.3">
      <c r="B50" s="93">
        <v>0.625</v>
      </c>
      <c r="C50" s="94">
        <v>16</v>
      </c>
      <c r="D50" s="94">
        <v>11</v>
      </c>
      <c r="E50" s="94">
        <v>11</v>
      </c>
      <c r="F50" s="94">
        <v>12</v>
      </c>
      <c r="G50" s="94">
        <v>12</v>
      </c>
      <c r="H50" s="94">
        <v>11</v>
      </c>
      <c r="I50" s="94">
        <v>20</v>
      </c>
    </row>
    <row r="51" spans="1:11" ht="12" customHeight="1" thickBot="1" x14ac:dyDescent="0.3">
      <c r="B51" s="91">
        <v>0.66666666666666663</v>
      </c>
      <c r="C51" s="92">
        <v>10</v>
      </c>
      <c r="D51" s="92">
        <v>8</v>
      </c>
      <c r="E51" s="92">
        <v>7</v>
      </c>
      <c r="F51" s="92">
        <v>7</v>
      </c>
      <c r="G51" s="92">
        <v>8</v>
      </c>
      <c r="H51" s="92">
        <v>10</v>
      </c>
      <c r="I51" s="92">
        <v>13</v>
      </c>
    </row>
    <row r="52" spans="1:11" ht="12" customHeight="1" thickBot="1" x14ac:dyDescent="0.3">
      <c r="B52" s="93">
        <v>0.70833333333333337</v>
      </c>
      <c r="C52" s="94">
        <v>30</v>
      </c>
      <c r="D52" s="94">
        <v>10</v>
      </c>
      <c r="E52" s="94">
        <v>6</v>
      </c>
      <c r="F52" s="94">
        <v>5</v>
      </c>
      <c r="G52" s="94">
        <v>8</v>
      </c>
      <c r="H52" s="94">
        <v>11</v>
      </c>
      <c r="I52" s="94">
        <v>11</v>
      </c>
    </row>
    <row r="53" spans="1:11" ht="12" customHeight="1" thickBot="1" x14ac:dyDescent="0.3">
      <c r="B53" s="91">
        <v>0.75</v>
      </c>
      <c r="C53" s="92">
        <v>8</v>
      </c>
      <c r="D53" s="92">
        <v>6</v>
      </c>
      <c r="E53" s="92">
        <v>6</v>
      </c>
      <c r="F53" s="92">
        <v>5</v>
      </c>
      <c r="G53" s="92">
        <v>6</v>
      </c>
      <c r="H53" s="92">
        <v>10</v>
      </c>
      <c r="I53" s="92">
        <v>10</v>
      </c>
    </row>
    <row r="54" spans="1:11" ht="12" customHeight="1" thickBot="1" x14ac:dyDescent="0.3">
      <c r="B54" s="93">
        <v>0.79166666666666663</v>
      </c>
      <c r="C54" s="94">
        <v>11</v>
      </c>
      <c r="D54" s="94">
        <v>6</v>
      </c>
      <c r="E54" s="94">
        <v>6</v>
      </c>
      <c r="F54" s="94">
        <v>11</v>
      </c>
      <c r="G54" s="94">
        <v>5</v>
      </c>
      <c r="H54" s="94">
        <v>6</v>
      </c>
      <c r="I54" s="94">
        <v>9</v>
      </c>
    </row>
    <row r="55" spans="1:11" ht="12" customHeight="1" thickBot="1" x14ac:dyDescent="0.3">
      <c r="B55" s="91">
        <v>0.83333333333333337</v>
      </c>
      <c r="C55" s="92"/>
      <c r="D55" s="92"/>
      <c r="E55" s="92"/>
      <c r="F55" s="92">
        <v>5</v>
      </c>
      <c r="G55" s="92">
        <v>5</v>
      </c>
      <c r="H55" s="92"/>
      <c r="I55" s="92"/>
    </row>
    <row r="56" spans="1:11" ht="12" customHeight="1" x14ac:dyDescent="0.25">
      <c r="B56" s="93">
        <v>0.875</v>
      </c>
      <c r="C56" s="94"/>
      <c r="D56" s="94"/>
      <c r="E56" s="94"/>
      <c r="F56" s="94"/>
      <c r="G56" s="94">
        <v>5</v>
      </c>
      <c r="H56" s="90"/>
      <c r="I56" s="90"/>
    </row>
    <row r="57" spans="1:11" ht="12" customHeight="1" x14ac:dyDescent="0.25">
      <c r="A57" s="63" t="s">
        <v>154</v>
      </c>
      <c r="B57" s="63" t="s">
        <v>151</v>
      </c>
      <c r="C57" s="74">
        <f>AVERAGE(C41:C56)</f>
        <v>11.928571428571429</v>
      </c>
      <c r="D57" s="74">
        <f t="shared" ref="D57:I57" si="1">AVERAGE(D41:D56)</f>
        <v>12.357142857142858</v>
      </c>
      <c r="E57" s="74">
        <f t="shared" si="1"/>
        <v>8.2857142857142865</v>
      </c>
      <c r="F57" s="74">
        <f t="shared" si="1"/>
        <v>9.2666666666666675</v>
      </c>
      <c r="G57" s="74">
        <f t="shared" si="1"/>
        <v>8.625</v>
      </c>
      <c r="H57" s="74">
        <f t="shared" si="1"/>
        <v>10.5</v>
      </c>
      <c r="I57" s="74">
        <f t="shared" si="1"/>
        <v>13.714285714285714</v>
      </c>
      <c r="J57" s="83" t="s">
        <v>181</v>
      </c>
      <c r="K57" s="74">
        <f>AVERAGE(C57:I57)</f>
        <v>10.668197278911563</v>
      </c>
    </row>
    <row r="58" spans="1:11" ht="12" customHeight="1" thickBot="1" x14ac:dyDescent="0.3"/>
    <row r="59" spans="1:11" ht="12" customHeight="1" thickBot="1" x14ac:dyDescent="0.3">
      <c r="B59" s="73">
        <v>0.25</v>
      </c>
      <c r="C59" s="68">
        <v>5</v>
      </c>
      <c r="D59" s="68">
        <v>5</v>
      </c>
      <c r="E59" s="68">
        <v>5</v>
      </c>
      <c r="F59" s="68">
        <v>5</v>
      </c>
      <c r="G59" s="68">
        <v>5</v>
      </c>
      <c r="H59" s="68">
        <v>5</v>
      </c>
      <c r="I59" s="68">
        <v>5</v>
      </c>
    </row>
    <row r="60" spans="1:11" ht="12" customHeight="1" thickBot="1" x14ac:dyDescent="0.3">
      <c r="B60" s="71">
        <v>0.29166666666666669</v>
      </c>
      <c r="C60" s="72">
        <v>4</v>
      </c>
      <c r="D60" s="72">
        <v>11</v>
      </c>
      <c r="E60" s="72">
        <v>9</v>
      </c>
      <c r="F60" s="72">
        <v>10</v>
      </c>
      <c r="G60" s="72">
        <v>14</v>
      </c>
      <c r="H60" s="72">
        <v>10</v>
      </c>
      <c r="I60" s="72">
        <v>5</v>
      </c>
    </row>
    <row r="61" spans="1:11" ht="12" customHeight="1" thickBot="1" x14ac:dyDescent="0.3">
      <c r="B61" s="73">
        <v>0.33333333333333331</v>
      </c>
      <c r="C61" s="68">
        <v>5</v>
      </c>
      <c r="D61" s="68">
        <v>19</v>
      </c>
      <c r="E61" s="68">
        <v>14</v>
      </c>
      <c r="F61" s="68">
        <v>15</v>
      </c>
      <c r="G61" s="68">
        <v>14</v>
      </c>
      <c r="H61" s="68">
        <v>16</v>
      </c>
      <c r="I61" s="68">
        <v>5</v>
      </c>
    </row>
    <row r="62" spans="1:11" ht="12" customHeight="1" thickBot="1" x14ac:dyDescent="0.3">
      <c r="B62" s="71">
        <v>0.375</v>
      </c>
      <c r="C62" s="72">
        <v>6</v>
      </c>
      <c r="D62" s="72">
        <v>5</v>
      </c>
      <c r="E62" s="72">
        <v>23</v>
      </c>
      <c r="F62" s="72">
        <v>10</v>
      </c>
      <c r="G62" s="72">
        <v>11</v>
      </c>
      <c r="H62" s="72">
        <v>18</v>
      </c>
      <c r="I62" s="72">
        <v>5</v>
      </c>
    </row>
    <row r="63" spans="1:11" ht="12" customHeight="1" thickBot="1" x14ac:dyDescent="0.3">
      <c r="B63" s="73">
        <v>0.41666666666666669</v>
      </c>
      <c r="C63" s="68">
        <v>8</v>
      </c>
      <c r="D63" s="68">
        <v>13</v>
      </c>
      <c r="E63" s="68">
        <v>9</v>
      </c>
      <c r="F63" s="68">
        <v>10</v>
      </c>
      <c r="G63" s="68">
        <v>18</v>
      </c>
      <c r="H63" s="68">
        <v>8</v>
      </c>
      <c r="I63" s="68">
        <v>12</v>
      </c>
    </row>
    <row r="64" spans="1:11" ht="12" customHeight="1" thickBot="1" x14ac:dyDescent="0.3">
      <c r="B64" s="71">
        <v>0.45833333333333331</v>
      </c>
      <c r="C64" s="72">
        <v>14</v>
      </c>
      <c r="D64" s="72">
        <v>8</v>
      </c>
      <c r="E64" s="72">
        <v>16</v>
      </c>
      <c r="F64" s="72">
        <v>13</v>
      </c>
      <c r="G64" s="72">
        <v>35</v>
      </c>
      <c r="H64" s="72">
        <v>11</v>
      </c>
      <c r="I64" s="72">
        <v>16</v>
      </c>
    </row>
    <row r="65" spans="1:11" ht="12" customHeight="1" thickBot="1" x14ac:dyDescent="0.3">
      <c r="B65" s="68" t="s">
        <v>78</v>
      </c>
      <c r="C65" s="68">
        <v>9</v>
      </c>
      <c r="D65" s="68">
        <v>13</v>
      </c>
      <c r="E65" s="68">
        <v>11</v>
      </c>
      <c r="F65" s="68">
        <v>11</v>
      </c>
      <c r="G65" s="68">
        <v>33</v>
      </c>
      <c r="H65" s="68">
        <v>12</v>
      </c>
      <c r="I65" s="68">
        <v>18</v>
      </c>
    </row>
    <row r="66" spans="1:11" ht="12" customHeight="1" thickBot="1" x14ac:dyDescent="0.3">
      <c r="B66" s="71">
        <v>0.54166666666666663</v>
      </c>
      <c r="C66" s="72">
        <v>10</v>
      </c>
      <c r="D66" s="72">
        <v>13</v>
      </c>
      <c r="E66" s="72">
        <v>14</v>
      </c>
      <c r="F66" s="72">
        <v>16</v>
      </c>
      <c r="G66" s="72">
        <v>18</v>
      </c>
      <c r="H66" s="72">
        <v>10</v>
      </c>
      <c r="I66" s="72">
        <v>14</v>
      </c>
    </row>
    <row r="67" spans="1:11" ht="12" customHeight="1" thickBot="1" x14ac:dyDescent="0.3">
      <c r="B67" s="73">
        <v>0.58333333333333337</v>
      </c>
      <c r="C67" s="68">
        <v>9</v>
      </c>
      <c r="D67" s="68">
        <v>10</v>
      </c>
      <c r="E67" s="68">
        <v>26</v>
      </c>
      <c r="F67" s="68">
        <v>18</v>
      </c>
      <c r="G67" s="68">
        <v>19</v>
      </c>
      <c r="H67" s="68">
        <v>15</v>
      </c>
      <c r="I67" s="68">
        <v>8</v>
      </c>
    </row>
    <row r="68" spans="1:11" ht="12" customHeight="1" thickBot="1" x14ac:dyDescent="0.3">
      <c r="B68" s="71">
        <v>0.625</v>
      </c>
      <c r="C68" s="72">
        <v>10</v>
      </c>
      <c r="D68" s="72">
        <v>14</v>
      </c>
      <c r="E68" s="72">
        <v>11</v>
      </c>
      <c r="F68" s="72">
        <v>14</v>
      </c>
      <c r="G68" s="72">
        <v>11</v>
      </c>
      <c r="H68" s="72">
        <v>10</v>
      </c>
      <c r="I68" s="72">
        <v>11</v>
      </c>
    </row>
    <row r="69" spans="1:11" ht="12" customHeight="1" thickBot="1" x14ac:dyDescent="0.3">
      <c r="B69" s="73">
        <v>0.66666666666666663</v>
      </c>
      <c r="C69" s="68">
        <v>13</v>
      </c>
      <c r="D69" s="68">
        <v>19</v>
      </c>
      <c r="E69" s="68">
        <v>13</v>
      </c>
      <c r="F69" s="68">
        <v>14</v>
      </c>
      <c r="G69" s="68">
        <v>11</v>
      </c>
      <c r="H69" s="68">
        <v>12</v>
      </c>
      <c r="I69" s="68">
        <v>12</v>
      </c>
    </row>
    <row r="70" spans="1:11" ht="12" customHeight="1" thickBot="1" x14ac:dyDescent="0.3">
      <c r="B70" s="71">
        <v>0.70833333333333337</v>
      </c>
      <c r="C70" s="72">
        <v>10</v>
      </c>
      <c r="D70" s="72">
        <v>10</v>
      </c>
      <c r="E70" s="72">
        <v>11</v>
      </c>
      <c r="F70" s="72">
        <v>6</v>
      </c>
      <c r="G70" s="72">
        <v>8</v>
      </c>
      <c r="H70" s="72">
        <v>9</v>
      </c>
      <c r="I70" s="72">
        <v>10</v>
      </c>
    </row>
    <row r="71" spans="1:11" ht="12" customHeight="1" thickBot="1" x14ac:dyDescent="0.3">
      <c r="B71" s="73">
        <v>0.75</v>
      </c>
      <c r="C71" s="68">
        <v>13</v>
      </c>
      <c r="D71" s="68">
        <v>14</v>
      </c>
      <c r="E71" s="68">
        <v>11</v>
      </c>
      <c r="F71" s="68">
        <v>8</v>
      </c>
      <c r="G71" s="68">
        <v>8</v>
      </c>
      <c r="H71" s="68">
        <v>7</v>
      </c>
      <c r="I71" s="68">
        <v>10</v>
      </c>
    </row>
    <row r="72" spans="1:11" ht="12" customHeight="1" thickBot="1" x14ac:dyDescent="0.3">
      <c r="B72" s="71">
        <v>0.79166666666666663</v>
      </c>
      <c r="C72" s="72">
        <v>20</v>
      </c>
      <c r="D72" s="72">
        <v>9</v>
      </c>
      <c r="E72" s="72">
        <v>9</v>
      </c>
      <c r="F72" s="72">
        <v>19</v>
      </c>
      <c r="G72" s="72">
        <v>6</v>
      </c>
      <c r="H72" s="72">
        <v>6</v>
      </c>
      <c r="I72" s="72">
        <v>9</v>
      </c>
    </row>
    <row r="73" spans="1:11" ht="12" customHeight="1" x14ac:dyDescent="0.25">
      <c r="B73" s="73">
        <v>0.83333333333333337</v>
      </c>
      <c r="C73" s="68"/>
      <c r="D73" s="68"/>
      <c r="E73" s="68"/>
      <c r="F73" s="68"/>
      <c r="G73" s="68">
        <v>5</v>
      </c>
      <c r="H73" s="67"/>
      <c r="I73" s="67"/>
    </row>
    <row r="74" spans="1:11" ht="12" customHeight="1" x14ac:dyDescent="0.25">
      <c r="A74" s="63" t="s">
        <v>156</v>
      </c>
      <c r="B74" s="63" t="s">
        <v>151</v>
      </c>
      <c r="C74" s="74">
        <f>AVERAGE(C59:C73)</f>
        <v>9.7142857142857135</v>
      </c>
      <c r="D74" s="74">
        <f t="shared" ref="D74:I74" si="2">AVERAGE(D59:D73)</f>
        <v>11.642857142857142</v>
      </c>
      <c r="E74" s="74">
        <f t="shared" si="2"/>
        <v>13</v>
      </c>
      <c r="F74" s="74">
        <f t="shared" si="2"/>
        <v>12.071428571428571</v>
      </c>
      <c r="G74" s="74">
        <f t="shared" si="2"/>
        <v>14.4</v>
      </c>
      <c r="H74" s="74">
        <f t="shared" si="2"/>
        <v>10.642857142857142</v>
      </c>
      <c r="I74" s="74">
        <f t="shared" si="2"/>
        <v>10</v>
      </c>
      <c r="J74" s="83" t="s">
        <v>157</v>
      </c>
      <c r="K74" s="74">
        <f>AVERAGE(C74:I74)</f>
        <v>11.638775510204081</v>
      </c>
    </row>
    <row r="75" spans="1:11" ht="12" customHeight="1" x14ac:dyDescent="0.25"/>
    <row r="76" spans="1:11" ht="12" customHeight="1" thickBot="1" x14ac:dyDescent="0.3">
      <c r="B76" s="67"/>
      <c r="C76" s="67"/>
      <c r="D76" s="67"/>
      <c r="E76" s="67"/>
      <c r="F76" s="67"/>
      <c r="G76" s="67"/>
      <c r="H76" s="67"/>
      <c r="I76" s="67"/>
    </row>
    <row r="77" spans="1:11" ht="12" customHeight="1" thickBot="1" x14ac:dyDescent="0.3">
      <c r="B77" s="73">
        <v>0.25</v>
      </c>
      <c r="C77" s="68">
        <v>5</v>
      </c>
      <c r="D77" s="68">
        <v>5</v>
      </c>
      <c r="E77" s="68">
        <v>5</v>
      </c>
      <c r="F77" s="68">
        <v>5</v>
      </c>
      <c r="G77" s="68">
        <v>5</v>
      </c>
      <c r="H77" s="68">
        <v>5</v>
      </c>
      <c r="I77" s="68">
        <v>5</v>
      </c>
    </row>
    <row r="78" spans="1:11" ht="12" customHeight="1" thickBot="1" x14ac:dyDescent="0.3">
      <c r="B78" s="71">
        <v>0.29166666666666669</v>
      </c>
      <c r="C78" s="72">
        <v>5</v>
      </c>
      <c r="D78" s="72">
        <v>13</v>
      </c>
      <c r="E78" s="72">
        <v>10</v>
      </c>
      <c r="F78" s="72">
        <v>14</v>
      </c>
      <c r="G78" s="72">
        <v>8</v>
      </c>
      <c r="H78" s="72">
        <v>11</v>
      </c>
      <c r="I78" s="72">
        <v>5</v>
      </c>
    </row>
    <row r="79" spans="1:11" ht="12" customHeight="1" thickBot="1" x14ac:dyDescent="0.3">
      <c r="B79" s="73">
        <v>0.33333333333333331</v>
      </c>
      <c r="C79" s="68">
        <v>5</v>
      </c>
      <c r="D79" s="68">
        <v>14</v>
      </c>
      <c r="E79" s="68">
        <v>12</v>
      </c>
      <c r="F79" s="68">
        <v>13</v>
      </c>
      <c r="G79" s="68">
        <v>20</v>
      </c>
      <c r="H79" s="68">
        <v>15</v>
      </c>
      <c r="I79" s="68">
        <v>5</v>
      </c>
    </row>
    <row r="80" spans="1:11" ht="12" customHeight="1" thickBot="1" x14ac:dyDescent="0.3">
      <c r="B80" s="71">
        <v>0.375</v>
      </c>
      <c r="C80" s="72">
        <v>5</v>
      </c>
      <c r="D80" s="72">
        <v>7</v>
      </c>
      <c r="E80" s="72">
        <v>9</v>
      </c>
      <c r="F80" s="72">
        <v>11</v>
      </c>
      <c r="G80" s="72">
        <v>13</v>
      </c>
      <c r="H80" s="72">
        <v>19</v>
      </c>
      <c r="I80" s="72">
        <v>5</v>
      </c>
    </row>
    <row r="81" spans="1:11" ht="12" customHeight="1" thickBot="1" x14ac:dyDescent="0.3">
      <c r="B81" s="73">
        <v>0.41666666666666669</v>
      </c>
      <c r="C81" s="68">
        <v>10</v>
      </c>
      <c r="D81" s="68">
        <v>6</v>
      </c>
      <c r="E81" s="68">
        <v>12</v>
      </c>
      <c r="F81" s="68">
        <v>10</v>
      </c>
      <c r="G81" s="68">
        <v>11</v>
      </c>
      <c r="H81" s="68">
        <v>10</v>
      </c>
      <c r="I81" s="68">
        <v>9</v>
      </c>
    </row>
    <row r="82" spans="1:11" ht="12" customHeight="1" thickBot="1" x14ac:dyDescent="0.3">
      <c r="B82" s="71">
        <v>0.45833333333333331</v>
      </c>
      <c r="C82" s="72">
        <v>9</v>
      </c>
      <c r="D82" s="72">
        <v>8</v>
      </c>
      <c r="E82" s="72">
        <v>10</v>
      </c>
      <c r="F82" s="72">
        <v>8</v>
      </c>
      <c r="G82" s="72">
        <v>10</v>
      </c>
      <c r="H82" s="72">
        <v>13</v>
      </c>
      <c r="I82" s="72">
        <v>14</v>
      </c>
    </row>
    <row r="83" spans="1:11" ht="12" customHeight="1" thickBot="1" x14ac:dyDescent="0.3">
      <c r="B83" s="68" t="s">
        <v>78</v>
      </c>
      <c r="C83" s="68">
        <v>11</v>
      </c>
      <c r="D83" s="68">
        <v>8</v>
      </c>
      <c r="E83" s="68">
        <v>13</v>
      </c>
      <c r="F83" s="68">
        <v>6</v>
      </c>
      <c r="G83" s="68">
        <v>10</v>
      </c>
      <c r="H83" s="68">
        <v>16</v>
      </c>
      <c r="I83" s="68">
        <v>13</v>
      </c>
    </row>
    <row r="84" spans="1:11" ht="12" customHeight="1" thickBot="1" x14ac:dyDescent="0.3">
      <c r="B84" s="71">
        <v>0.54166666666666663</v>
      </c>
      <c r="C84" s="72">
        <v>9</v>
      </c>
      <c r="D84" s="72">
        <v>8</v>
      </c>
      <c r="E84" s="72">
        <v>9</v>
      </c>
      <c r="F84" s="72">
        <v>6</v>
      </c>
      <c r="G84" s="72">
        <v>9</v>
      </c>
      <c r="H84" s="72">
        <v>13</v>
      </c>
      <c r="I84" s="72">
        <v>9</v>
      </c>
    </row>
    <row r="85" spans="1:11" ht="12" customHeight="1" thickBot="1" x14ac:dyDescent="0.3">
      <c r="B85" s="73">
        <v>0.58333333333333337</v>
      </c>
      <c r="C85" s="68">
        <v>10</v>
      </c>
      <c r="D85" s="68">
        <v>18</v>
      </c>
      <c r="E85" s="68">
        <v>7</v>
      </c>
      <c r="F85" s="68">
        <v>6</v>
      </c>
      <c r="G85" s="68">
        <v>11</v>
      </c>
      <c r="H85" s="68">
        <v>10</v>
      </c>
      <c r="I85" s="68">
        <v>10</v>
      </c>
    </row>
    <row r="86" spans="1:11" ht="12" customHeight="1" thickBot="1" x14ac:dyDescent="0.3">
      <c r="B86" s="71">
        <v>0.625</v>
      </c>
      <c r="C86" s="72">
        <v>12</v>
      </c>
      <c r="D86" s="72">
        <v>21</v>
      </c>
      <c r="E86" s="72">
        <v>9</v>
      </c>
      <c r="F86" s="72">
        <v>13</v>
      </c>
      <c r="G86" s="72">
        <v>13</v>
      </c>
      <c r="H86" s="72">
        <v>15</v>
      </c>
      <c r="I86" s="72">
        <v>15</v>
      </c>
    </row>
    <row r="87" spans="1:11" ht="12" customHeight="1" thickBot="1" x14ac:dyDescent="0.3">
      <c r="B87" s="73">
        <v>0.66666666666666663</v>
      </c>
      <c r="C87" s="68">
        <v>15</v>
      </c>
      <c r="D87" s="68">
        <v>11</v>
      </c>
      <c r="E87" s="68">
        <v>7</v>
      </c>
      <c r="F87" s="68">
        <v>12</v>
      </c>
      <c r="G87" s="68">
        <v>9</v>
      </c>
      <c r="H87" s="68">
        <v>11</v>
      </c>
      <c r="I87" s="68">
        <v>13</v>
      </c>
    </row>
    <row r="88" spans="1:11" ht="12" customHeight="1" thickBot="1" x14ac:dyDescent="0.3">
      <c r="B88" s="71">
        <v>0.70833333333333337</v>
      </c>
      <c r="C88" s="72">
        <v>12</v>
      </c>
      <c r="D88" s="72">
        <v>9</v>
      </c>
      <c r="E88" s="72">
        <v>7</v>
      </c>
      <c r="F88" s="72">
        <v>6</v>
      </c>
      <c r="G88" s="72">
        <v>10</v>
      </c>
      <c r="H88" s="72">
        <v>10</v>
      </c>
      <c r="I88" s="72">
        <v>9</v>
      </c>
    </row>
    <row r="89" spans="1:11" ht="12" customHeight="1" thickBot="1" x14ac:dyDescent="0.3">
      <c r="B89" s="73">
        <v>0.75</v>
      </c>
      <c r="C89" s="68">
        <v>13</v>
      </c>
      <c r="D89" s="68">
        <v>8</v>
      </c>
      <c r="E89" s="68">
        <v>7</v>
      </c>
      <c r="F89" s="68">
        <v>5</v>
      </c>
      <c r="G89" s="68">
        <v>10</v>
      </c>
      <c r="H89" s="68">
        <v>10</v>
      </c>
      <c r="I89" s="68">
        <v>10</v>
      </c>
    </row>
    <row r="90" spans="1:11" ht="12" customHeight="1" thickBot="1" x14ac:dyDescent="0.3">
      <c r="B90" s="71">
        <v>0.79166666666666663</v>
      </c>
      <c r="C90" s="72">
        <v>11</v>
      </c>
      <c r="D90" s="72">
        <v>9</v>
      </c>
      <c r="E90" s="72">
        <v>9</v>
      </c>
      <c r="F90" s="72">
        <v>15</v>
      </c>
      <c r="G90" s="72">
        <v>12</v>
      </c>
      <c r="H90" s="72">
        <v>9</v>
      </c>
      <c r="I90" s="72">
        <v>6</v>
      </c>
    </row>
    <row r="91" spans="1:11" ht="12" customHeight="1" thickBot="1" x14ac:dyDescent="0.3">
      <c r="B91" s="73">
        <v>0.83333333333333337</v>
      </c>
      <c r="C91" s="68"/>
      <c r="D91" s="68">
        <v>5</v>
      </c>
      <c r="E91" s="68"/>
      <c r="F91" s="68"/>
      <c r="G91" s="68"/>
      <c r="H91" s="68"/>
      <c r="I91" s="68"/>
    </row>
    <row r="92" spans="1:11" ht="12" customHeight="1" x14ac:dyDescent="0.25">
      <c r="B92" s="71">
        <v>0.875</v>
      </c>
      <c r="C92" s="72"/>
      <c r="D92" s="72">
        <v>5</v>
      </c>
      <c r="E92" s="72"/>
      <c r="F92" s="72"/>
      <c r="G92" s="72"/>
      <c r="H92" s="72"/>
      <c r="I92" s="67"/>
    </row>
    <row r="93" spans="1:11" ht="12" customHeight="1" x14ac:dyDescent="0.25">
      <c r="A93" s="63" t="s">
        <v>158</v>
      </c>
      <c r="B93" s="63" t="s">
        <v>151</v>
      </c>
      <c r="C93" s="74">
        <f>AVERAGE(C77:C92)</f>
        <v>9.4285714285714288</v>
      </c>
      <c r="D93" s="74">
        <f t="shared" ref="D93:I93" si="3">AVERAGE(D77:D92)</f>
        <v>9.6875</v>
      </c>
      <c r="E93" s="74">
        <f t="shared" si="3"/>
        <v>9</v>
      </c>
      <c r="F93" s="74">
        <f t="shared" si="3"/>
        <v>9.2857142857142865</v>
      </c>
      <c r="G93" s="74">
        <f t="shared" si="3"/>
        <v>10.785714285714286</v>
      </c>
      <c r="H93" s="74">
        <f t="shared" si="3"/>
        <v>11.928571428571429</v>
      </c>
      <c r="I93" s="74">
        <f t="shared" si="3"/>
        <v>9.1428571428571423</v>
      </c>
      <c r="J93" s="83" t="s">
        <v>159</v>
      </c>
      <c r="K93" s="74">
        <f>AVERAGE(C93:I93)</f>
        <v>9.8941326530612237</v>
      </c>
    </row>
    <row r="94" spans="1:11" ht="12" customHeight="1" x14ac:dyDescent="0.25"/>
    <row r="95" spans="1:11" ht="12" customHeight="1" thickBot="1" x14ac:dyDescent="0.3">
      <c r="B95" s="67"/>
      <c r="C95" s="67"/>
      <c r="D95" s="67"/>
      <c r="E95" s="67"/>
      <c r="F95" s="67"/>
      <c r="G95" s="67"/>
      <c r="H95" s="67"/>
      <c r="I95" s="67"/>
    </row>
    <row r="96" spans="1:11" ht="12" customHeight="1" thickBot="1" x14ac:dyDescent="0.3">
      <c r="B96" s="73">
        <v>0.25</v>
      </c>
      <c r="C96" s="68">
        <v>5</v>
      </c>
      <c r="D96" s="68">
        <v>5</v>
      </c>
      <c r="E96" s="68">
        <v>5</v>
      </c>
      <c r="F96" s="68">
        <v>5</v>
      </c>
      <c r="G96" s="68">
        <v>5</v>
      </c>
      <c r="H96" s="68">
        <v>5</v>
      </c>
      <c r="I96" s="68">
        <v>5</v>
      </c>
    </row>
    <row r="97" spans="1:11" ht="12" customHeight="1" thickBot="1" x14ac:dyDescent="0.3">
      <c r="B97" s="71">
        <v>0.29166666666666669</v>
      </c>
      <c r="C97" s="72">
        <v>5</v>
      </c>
      <c r="D97" s="72">
        <v>8</v>
      </c>
      <c r="E97" s="72">
        <v>11</v>
      </c>
      <c r="F97" s="72">
        <v>6</v>
      </c>
      <c r="G97" s="72">
        <v>11</v>
      </c>
      <c r="H97" s="72">
        <v>13</v>
      </c>
      <c r="I97" s="72">
        <v>5</v>
      </c>
    </row>
    <row r="98" spans="1:11" ht="12" customHeight="1" thickBot="1" x14ac:dyDescent="0.3">
      <c r="B98" s="73">
        <v>0.33333333333333331</v>
      </c>
      <c r="C98" s="68">
        <v>5</v>
      </c>
      <c r="D98" s="68">
        <v>10</v>
      </c>
      <c r="E98" s="68">
        <v>8</v>
      </c>
      <c r="F98" s="68">
        <v>12</v>
      </c>
      <c r="G98" s="68">
        <v>12</v>
      </c>
      <c r="H98" s="68">
        <v>6</v>
      </c>
      <c r="I98" s="68">
        <v>5</v>
      </c>
    </row>
    <row r="99" spans="1:11" ht="12" customHeight="1" thickBot="1" x14ac:dyDescent="0.3">
      <c r="B99" s="71">
        <v>0.375</v>
      </c>
      <c r="C99" s="72">
        <v>5</v>
      </c>
      <c r="D99" s="72">
        <v>11</v>
      </c>
      <c r="E99" s="72">
        <v>6</v>
      </c>
      <c r="F99" s="72">
        <v>13</v>
      </c>
      <c r="G99" s="72">
        <v>14</v>
      </c>
      <c r="H99" s="72">
        <v>8</v>
      </c>
      <c r="I99" s="72">
        <v>10</v>
      </c>
    </row>
    <row r="100" spans="1:11" ht="12" customHeight="1" thickBot="1" x14ac:dyDescent="0.3">
      <c r="B100" s="73">
        <v>0.41666666666666669</v>
      </c>
      <c r="C100" s="68">
        <v>8</v>
      </c>
      <c r="D100" s="68">
        <v>8</v>
      </c>
      <c r="E100" s="68">
        <v>11</v>
      </c>
      <c r="F100" s="68">
        <v>10</v>
      </c>
      <c r="G100" s="68">
        <v>11</v>
      </c>
      <c r="H100" s="68">
        <v>11</v>
      </c>
      <c r="I100" s="68">
        <v>9</v>
      </c>
    </row>
    <row r="101" spans="1:11" ht="12" customHeight="1" thickBot="1" x14ac:dyDescent="0.3">
      <c r="B101" s="71">
        <v>0.45833333333333331</v>
      </c>
      <c r="C101" s="72">
        <v>10</v>
      </c>
      <c r="D101" s="72">
        <v>8</v>
      </c>
      <c r="E101" s="72">
        <v>10</v>
      </c>
      <c r="F101" s="72">
        <v>13</v>
      </c>
      <c r="G101" s="72">
        <v>11</v>
      </c>
      <c r="H101" s="72">
        <v>11</v>
      </c>
      <c r="I101" s="72">
        <v>11</v>
      </c>
    </row>
    <row r="102" spans="1:11" ht="12" customHeight="1" thickBot="1" x14ac:dyDescent="0.3">
      <c r="B102" s="68" t="s">
        <v>78</v>
      </c>
      <c r="C102" s="68">
        <v>8</v>
      </c>
      <c r="D102" s="68">
        <v>10</v>
      </c>
      <c r="E102" s="68">
        <v>9</v>
      </c>
      <c r="F102" s="68">
        <v>11</v>
      </c>
      <c r="G102" s="68">
        <v>13</v>
      </c>
      <c r="H102" s="68">
        <v>6</v>
      </c>
      <c r="I102" s="68">
        <v>11</v>
      </c>
    </row>
    <row r="103" spans="1:11" ht="12" customHeight="1" thickBot="1" x14ac:dyDescent="0.3">
      <c r="B103" s="71">
        <v>0.54166666666666663</v>
      </c>
      <c r="C103" s="72">
        <v>11</v>
      </c>
      <c r="D103" s="72">
        <v>11</v>
      </c>
      <c r="E103" s="72">
        <v>5</v>
      </c>
      <c r="F103" s="72">
        <v>12</v>
      </c>
      <c r="G103" s="72">
        <v>13</v>
      </c>
      <c r="H103" s="72">
        <v>10</v>
      </c>
      <c r="I103" s="72">
        <v>13</v>
      </c>
    </row>
    <row r="104" spans="1:11" ht="12" customHeight="1" thickBot="1" x14ac:dyDescent="0.3">
      <c r="B104" s="73">
        <v>0.58333333333333337</v>
      </c>
      <c r="C104" s="68">
        <v>8</v>
      </c>
      <c r="D104" s="68">
        <v>13</v>
      </c>
      <c r="E104" s="68">
        <v>6</v>
      </c>
      <c r="F104" s="68">
        <v>12</v>
      </c>
      <c r="G104" s="68">
        <v>11</v>
      </c>
      <c r="H104" s="68">
        <v>8</v>
      </c>
      <c r="I104" s="68">
        <v>13</v>
      </c>
    </row>
    <row r="105" spans="1:11" ht="12" customHeight="1" thickBot="1" x14ac:dyDescent="0.3">
      <c r="B105" s="71">
        <v>0.625</v>
      </c>
      <c r="C105" s="72">
        <v>16</v>
      </c>
      <c r="D105" s="72">
        <v>14</v>
      </c>
      <c r="E105" s="72">
        <v>13</v>
      </c>
      <c r="F105" s="72">
        <v>12</v>
      </c>
      <c r="G105" s="72">
        <v>9</v>
      </c>
      <c r="H105" s="72">
        <v>10</v>
      </c>
      <c r="I105" s="72">
        <v>10</v>
      </c>
    </row>
    <row r="106" spans="1:11" ht="12" customHeight="1" thickBot="1" x14ac:dyDescent="0.3">
      <c r="B106" s="73">
        <v>0.66666666666666663</v>
      </c>
      <c r="C106" s="68">
        <v>11</v>
      </c>
      <c r="D106" s="68">
        <v>9</v>
      </c>
      <c r="E106" s="68">
        <v>10</v>
      </c>
      <c r="F106" s="68">
        <v>8</v>
      </c>
      <c r="G106" s="68">
        <v>10</v>
      </c>
      <c r="H106" s="68">
        <v>9</v>
      </c>
      <c r="I106" s="68">
        <v>11</v>
      </c>
    </row>
    <row r="107" spans="1:11" ht="12" customHeight="1" thickBot="1" x14ac:dyDescent="0.3">
      <c r="B107" s="71">
        <v>0.70833333333333337</v>
      </c>
      <c r="C107" s="72">
        <v>8</v>
      </c>
      <c r="D107" s="72">
        <v>6</v>
      </c>
      <c r="E107" s="72">
        <v>9</v>
      </c>
      <c r="F107" s="72">
        <v>7</v>
      </c>
      <c r="G107" s="72">
        <v>11</v>
      </c>
      <c r="H107" s="72">
        <v>10</v>
      </c>
      <c r="I107" s="72">
        <v>13</v>
      </c>
    </row>
    <row r="108" spans="1:11" ht="12" customHeight="1" thickBot="1" x14ac:dyDescent="0.3">
      <c r="B108" s="73">
        <v>0.75</v>
      </c>
      <c r="C108" s="68">
        <v>10</v>
      </c>
      <c r="D108" s="68">
        <v>10</v>
      </c>
      <c r="E108" s="68">
        <v>9</v>
      </c>
      <c r="F108" s="68">
        <v>7</v>
      </c>
      <c r="G108" s="68">
        <v>10</v>
      </c>
      <c r="H108" s="68">
        <v>8</v>
      </c>
      <c r="I108" s="68">
        <v>8</v>
      </c>
    </row>
    <row r="109" spans="1:11" ht="12" customHeight="1" thickBot="1" x14ac:dyDescent="0.3">
      <c r="B109" s="71">
        <v>0.79166666666666663</v>
      </c>
      <c r="C109" s="72">
        <v>9</v>
      </c>
      <c r="D109" s="72">
        <v>11</v>
      </c>
      <c r="E109" s="72">
        <v>10</v>
      </c>
      <c r="F109" s="72">
        <v>8</v>
      </c>
      <c r="G109" s="72">
        <v>7</v>
      </c>
      <c r="H109" s="72">
        <v>8</v>
      </c>
      <c r="I109" s="72">
        <v>6</v>
      </c>
    </row>
    <row r="110" spans="1:11" ht="12" customHeight="1" thickBot="1" x14ac:dyDescent="0.3">
      <c r="B110" s="73">
        <v>0.83333333333333337</v>
      </c>
      <c r="C110" s="68"/>
      <c r="D110" s="68">
        <v>5</v>
      </c>
      <c r="E110" s="68"/>
      <c r="F110" s="68"/>
      <c r="G110" s="68"/>
      <c r="H110" s="68"/>
      <c r="I110" s="68"/>
    </row>
    <row r="111" spans="1:11" ht="12" customHeight="1" x14ac:dyDescent="0.25">
      <c r="B111" s="71">
        <v>0.875</v>
      </c>
      <c r="C111" s="72"/>
      <c r="D111" s="72">
        <v>5</v>
      </c>
      <c r="E111" s="72"/>
      <c r="F111" s="72"/>
      <c r="G111" s="72"/>
      <c r="H111" s="67"/>
      <c r="I111" s="67"/>
    </row>
    <row r="112" spans="1:11" ht="12" customHeight="1" x14ac:dyDescent="0.25">
      <c r="A112" s="63" t="s">
        <v>160</v>
      </c>
      <c r="B112" s="63" t="s">
        <v>151</v>
      </c>
      <c r="C112" s="74">
        <f>AVERAGE(C96:C111)</f>
        <v>8.5</v>
      </c>
      <c r="D112" s="74">
        <f t="shared" ref="D112:I112" si="4">AVERAGE(D96:D111)</f>
        <v>9</v>
      </c>
      <c r="E112" s="74">
        <f t="shared" si="4"/>
        <v>8.7142857142857135</v>
      </c>
      <c r="F112" s="74">
        <f t="shared" si="4"/>
        <v>9.7142857142857135</v>
      </c>
      <c r="G112" s="74">
        <f t="shared" si="4"/>
        <v>10.571428571428571</v>
      </c>
      <c r="H112" s="74">
        <f t="shared" si="4"/>
        <v>8.7857142857142865</v>
      </c>
      <c r="I112" s="74">
        <f t="shared" si="4"/>
        <v>9.2857142857142865</v>
      </c>
      <c r="J112" s="83" t="s">
        <v>182</v>
      </c>
      <c r="K112" s="74">
        <f>AVERAGE(C112:I112)</f>
        <v>9.2244897959183678</v>
      </c>
    </row>
    <row r="113" spans="2:9" ht="12" customHeight="1" x14ac:dyDescent="0.25"/>
    <row r="114" spans="2:9" ht="12" customHeight="1" thickBot="1" x14ac:dyDescent="0.3">
      <c r="B114" s="67"/>
      <c r="C114" s="67"/>
      <c r="D114" s="67"/>
      <c r="E114" s="67"/>
      <c r="F114" s="67"/>
      <c r="G114" s="67"/>
      <c r="H114" s="67"/>
      <c r="I114" s="67"/>
    </row>
    <row r="115" spans="2:9" ht="12" customHeight="1" thickBot="1" x14ac:dyDescent="0.3">
      <c r="B115" s="73">
        <v>0.25</v>
      </c>
      <c r="C115" s="68">
        <v>5</v>
      </c>
      <c r="D115" s="68">
        <v>5</v>
      </c>
      <c r="E115" s="68">
        <v>5</v>
      </c>
      <c r="F115" s="68">
        <v>5</v>
      </c>
      <c r="G115" s="68">
        <v>5</v>
      </c>
      <c r="H115" s="68">
        <v>5</v>
      </c>
      <c r="I115" s="68">
        <v>5</v>
      </c>
    </row>
    <row r="116" spans="2:9" ht="12" customHeight="1" thickBot="1" x14ac:dyDescent="0.3">
      <c r="B116" s="71">
        <v>0.29166666666666669</v>
      </c>
      <c r="C116" s="72">
        <v>5</v>
      </c>
      <c r="D116" s="72">
        <v>8</v>
      </c>
      <c r="E116" s="72">
        <v>11</v>
      </c>
      <c r="F116" s="72">
        <v>9</v>
      </c>
      <c r="G116" s="72">
        <v>8</v>
      </c>
      <c r="H116" s="72">
        <v>7</v>
      </c>
      <c r="I116" s="72">
        <v>5</v>
      </c>
    </row>
    <row r="117" spans="2:9" ht="12" customHeight="1" thickBot="1" x14ac:dyDescent="0.3">
      <c r="B117" s="73">
        <v>0.33333333333333331</v>
      </c>
      <c r="C117" s="68">
        <v>5</v>
      </c>
      <c r="D117" s="68">
        <v>9</v>
      </c>
      <c r="E117" s="68">
        <v>6</v>
      </c>
      <c r="F117" s="68">
        <v>8</v>
      </c>
      <c r="G117" s="68">
        <v>9</v>
      </c>
      <c r="H117" s="68">
        <v>12</v>
      </c>
      <c r="I117" s="68">
        <v>5</v>
      </c>
    </row>
    <row r="118" spans="2:9" ht="12" customHeight="1" thickBot="1" x14ac:dyDescent="0.3">
      <c r="B118" s="71">
        <v>0.375</v>
      </c>
      <c r="C118" s="72">
        <v>5</v>
      </c>
      <c r="D118" s="72">
        <v>5</v>
      </c>
      <c r="E118" s="72">
        <v>6</v>
      </c>
      <c r="F118" s="72">
        <v>10</v>
      </c>
      <c r="G118" s="72">
        <v>13</v>
      </c>
      <c r="H118" s="72">
        <v>10</v>
      </c>
      <c r="I118" s="72">
        <v>8</v>
      </c>
    </row>
    <row r="119" spans="2:9" ht="12" customHeight="1" thickBot="1" x14ac:dyDescent="0.3">
      <c r="B119" s="73">
        <v>0.41666666666666669</v>
      </c>
      <c r="C119" s="68">
        <v>7</v>
      </c>
      <c r="D119" s="68">
        <v>5</v>
      </c>
      <c r="E119" s="68">
        <v>9</v>
      </c>
      <c r="F119" s="68">
        <v>9</v>
      </c>
      <c r="G119" s="68">
        <v>26</v>
      </c>
      <c r="H119" s="68">
        <v>11</v>
      </c>
      <c r="I119" s="68">
        <v>13</v>
      </c>
    </row>
    <row r="120" spans="2:9" ht="12" customHeight="1" thickBot="1" x14ac:dyDescent="0.3">
      <c r="B120" s="71">
        <v>0.45833333333333331</v>
      </c>
      <c r="C120" s="72">
        <v>7</v>
      </c>
      <c r="D120" s="72">
        <v>11</v>
      </c>
      <c r="E120" s="72">
        <v>9</v>
      </c>
      <c r="F120" s="72">
        <v>13</v>
      </c>
      <c r="G120" s="72">
        <v>6</v>
      </c>
      <c r="H120" s="72">
        <v>12</v>
      </c>
      <c r="I120" s="72">
        <v>11</v>
      </c>
    </row>
    <row r="121" spans="2:9" ht="12" customHeight="1" thickBot="1" x14ac:dyDescent="0.3">
      <c r="B121" s="68" t="s">
        <v>78</v>
      </c>
      <c r="C121" s="68">
        <v>7</v>
      </c>
      <c r="D121" s="68">
        <v>8</v>
      </c>
      <c r="E121" s="68">
        <v>14</v>
      </c>
      <c r="F121" s="68">
        <v>11</v>
      </c>
      <c r="G121" s="68">
        <v>9</v>
      </c>
      <c r="H121" s="68">
        <v>11</v>
      </c>
      <c r="I121" s="68">
        <v>14</v>
      </c>
    </row>
    <row r="122" spans="2:9" ht="12" customHeight="1" thickBot="1" x14ac:dyDescent="0.3">
      <c r="B122" s="71">
        <v>0.54166666666666663</v>
      </c>
      <c r="C122" s="72">
        <v>10</v>
      </c>
      <c r="D122" s="72">
        <v>14</v>
      </c>
      <c r="E122" s="72">
        <v>11</v>
      </c>
      <c r="F122" s="72">
        <v>16</v>
      </c>
      <c r="G122" s="72">
        <v>10</v>
      </c>
      <c r="H122" s="72">
        <v>6</v>
      </c>
      <c r="I122" s="72">
        <v>10</v>
      </c>
    </row>
    <row r="123" spans="2:9" ht="12" customHeight="1" thickBot="1" x14ac:dyDescent="0.3">
      <c r="B123" s="73">
        <v>0.58333333333333337</v>
      </c>
      <c r="C123" s="68">
        <v>7</v>
      </c>
      <c r="D123" s="68">
        <v>8</v>
      </c>
      <c r="E123" s="68">
        <v>10</v>
      </c>
      <c r="F123" s="68">
        <v>24</v>
      </c>
      <c r="G123" s="68">
        <v>6</v>
      </c>
      <c r="H123" s="68">
        <v>23</v>
      </c>
      <c r="I123" s="68">
        <v>9</v>
      </c>
    </row>
    <row r="124" spans="2:9" ht="12" customHeight="1" thickBot="1" x14ac:dyDescent="0.3">
      <c r="B124" s="71">
        <v>0.625</v>
      </c>
      <c r="C124" s="72">
        <v>13</v>
      </c>
      <c r="D124" s="72">
        <v>13</v>
      </c>
      <c r="E124" s="72">
        <v>11</v>
      </c>
      <c r="F124" s="72">
        <v>15</v>
      </c>
      <c r="G124" s="72">
        <v>10</v>
      </c>
      <c r="H124" s="72">
        <v>13</v>
      </c>
      <c r="I124" s="72">
        <v>13</v>
      </c>
    </row>
    <row r="125" spans="2:9" ht="12" customHeight="1" thickBot="1" x14ac:dyDescent="0.3">
      <c r="B125" s="73">
        <v>0.66666666666666663</v>
      </c>
      <c r="C125" s="68">
        <v>10</v>
      </c>
      <c r="D125" s="68">
        <v>11</v>
      </c>
      <c r="E125" s="68">
        <v>10</v>
      </c>
      <c r="F125" s="68">
        <v>13</v>
      </c>
      <c r="G125" s="68">
        <v>15</v>
      </c>
      <c r="H125" s="68">
        <v>15</v>
      </c>
      <c r="I125" s="68">
        <v>9</v>
      </c>
    </row>
    <row r="126" spans="2:9" ht="12" customHeight="1" thickBot="1" x14ac:dyDescent="0.3">
      <c r="B126" s="71">
        <v>0.70833333333333337</v>
      </c>
      <c r="C126" s="72">
        <v>8</v>
      </c>
      <c r="D126" s="72">
        <v>11</v>
      </c>
      <c r="E126" s="72">
        <v>13</v>
      </c>
      <c r="F126" s="72">
        <v>9</v>
      </c>
      <c r="G126" s="72">
        <v>8</v>
      </c>
      <c r="H126" s="72">
        <v>11</v>
      </c>
      <c r="I126" s="72">
        <v>10</v>
      </c>
    </row>
    <row r="127" spans="2:9" ht="12" customHeight="1" thickBot="1" x14ac:dyDescent="0.3">
      <c r="B127" s="73">
        <v>0.75</v>
      </c>
      <c r="C127" s="68">
        <v>9</v>
      </c>
      <c r="D127" s="68">
        <v>9</v>
      </c>
      <c r="E127" s="68">
        <v>9</v>
      </c>
      <c r="F127" s="68">
        <v>10</v>
      </c>
      <c r="G127" s="68">
        <v>9</v>
      </c>
      <c r="H127" s="68">
        <v>10</v>
      </c>
      <c r="I127" s="68">
        <v>14</v>
      </c>
    </row>
    <row r="128" spans="2:9" ht="12" customHeight="1" thickBot="1" x14ac:dyDescent="0.3">
      <c r="B128" s="71">
        <v>0.79166666666666663</v>
      </c>
      <c r="C128" s="72">
        <v>13</v>
      </c>
      <c r="D128" s="72">
        <v>13</v>
      </c>
      <c r="E128" s="72">
        <v>9</v>
      </c>
      <c r="F128" s="72">
        <v>9</v>
      </c>
      <c r="G128" s="72">
        <v>11</v>
      </c>
      <c r="H128" s="72">
        <v>10</v>
      </c>
      <c r="I128" s="72">
        <v>6</v>
      </c>
    </row>
    <row r="129" spans="1:11" ht="12" customHeight="1" thickBot="1" x14ac:dyDescent="0.3">
      <c r="B129" s="73">
        <v>0.83333333333333337</v>
      </c>
      <c r="C129" s="68"/>
      <c r="D129" s="68">
        <v>15</v>
      </c>
      <c r="E129" s="68"/>
      <c r="F129" s="68"/>
      <c r="G129" s="68">
        <v>5</v>
      </c>
      <c r="H129" s="68">
        <v>30</v>
      </c>
      <c r="I129" s="68"/>
    </row>
    <row r="130" spans="1:11" ht="12" customHeight="1" x14ac:dyDescent="0.25">
      <c r="B130" s="71">
        <v>0.875</v>
      </c>
      <c r="C130" s="72"/>
      <c r="D130" s="72"/>
      <c r="E130" s="72"/>
      <c r="F130" s="72"/>
      <c r="G130" s="72">
        <v>5</v>
      </c>
      <c r="H130" s="72"/>
      <c r="I130" s="67"/>
    </row>
    <row r="131" spans="1:11" ht="12" customHeight="1" x14ac:dyDescent="0.25">
      <c r="A131" s="63" t="s">
        <v>162</v>
      </c>
      <c r="B131" s="63" t="s">
        <v>151</v>
      </c>
      <c r="C131" s="74">
        <f>AVERAGE(C115:C130)</f>
        <v>7.9285714285714288</v>
      </c>
      <c r="D131" s="74">
        <f t="shared" ref="D131:I131" si="5">AVERAGE(D115:D130)</f>
        <v>9.6666666666666661</v>
      </c>
      <c r="E131" s="74">
        <f t="shared" si="5"/>
        <v>9.5</v>
      </c>
      <c r="F131" s="74">
        <f t="shared" si="5"/>
        <v>11.5</v>
      </c>
      <c r="G131" s="74">
        <f t="shared" si="5"/>
        <v>9.6875</v>
      </c>
      <c r="H131" s="74">
        <f t="shared" si="5"/>
        <v>12.4</v>
      </c>
      <c r="I131" s="74">
        <f t="shared" si="5"/>
        <v>9.4285714285714288</v>
      </c>
      <c r="J131" s="83" t="s">
        <v>183</v>
      </c>
      <c r="K131" s="74">
        <f>AVERAGE(C131:I131)</f>
        <v>10.015901360544218</v>
      </c>
    </row>
    <row r="132" spans="1:11" ht="12" customHeight="1" thickBot="1" x14ac:dyDescent="0.3"/>
    <row r="133" spans="1:11" ht="12" customHeight="1" thickBot="1" x14ac:dyDescent="0.3">
      <c r="B133" s="73">
        <v>0.25</v>
      </c>
      <c r="C133" s="68">
        <v>5</v>
      </c>
      <c r="D133" s="68">
        <v>5</v>
      </c>
      <c r="E133" s="68">
        <v>5</v>
      </c>
      <c r="F133" s="68">
        <v>5</v>
      </c>
      <c r="G133" s="68">
        <v>5</v>
      </c>
      <c r="H133" s="68">
        <v>5</v>
      </c>
      <c r="I133" s="68">
        <v>5</v>
      </c>
    </row>
    <row r="134" spans="1:11" ht="12" customHeight="1" thickBot="1" x14ac:dyDescent="0.3">
      <c r="B134" s="71">
        <v>0.29166666666666669</v>
      </c>
      <c r="C134" s="72">
        <v>5</v>
      </c>
      <c r="D134" s="72">
        <v>8</v>
      </c>
      <c r="E134" s="72">
        <v>14</v>
      </c>
      <c r="F134" s="72">
        <v>12</v>
      </c>
      <c r="G134" s="72">
        <v>10</v>
      </c>
      <c r="H134" s="72">
        <v>13</v>
      </c>
      <c r="I134" s="72">
        <v>5</v>
      </c>
    </row>
    <row r="135" spans="1:11" ht="12" customHeight="1" thickBot="1" x14ac:dyDescent="0.3">
      <c r="B135" s="73">
        <v>0.33333333333333331</v>
      </c>
      <c r="C135" s="68">
        <v>5</v>
      </c>
      <c r="D135" s="68">
        <v>14</v>
      </c>
      <c r="E135" s="68">
        <v>10</v>
      </c>
      <c r="F135" s="68">
        <v>21</v>
      </c>
      <c r="G135" s="68">
        <v>18</v>
      </c>
      <c r="H135" s="68">
        <v>9</v>
      </c>
      <c r="I135" s="68">
        <v>5</v>
      </c>
    </row>
    <row r="136" spans="1:11" ht="12" customHeight="1" thickBot="1" x14ac:dyDescent="0.3">
      <c r="B136" s="71">
        <v>0.375</v>
      </c>
      <c r="C136" s="72">
        <v>6</v>
      </c>
      <c r="D136" s="72">
        <v>9</v>
      </c>
      <c r="E136" s="72">
        <v>8</v>
      </c>
      <c r="F136" s="72">
        <v>12</v>
      </c>
      <c r="G136" s="72">
        <v>9</v>
      </c>
      <c r="H136" s="72">
        <v>9</v>
      </c>
      <c r="I136" s="72">
        <v>9</v>
      </c>
    </row>
    <row r="137" spans="1:11" ht="12" customHeight="1" thickBot="1" x14ac:dyDescent="0.3">
      <c r="B137" s="73">
        <v>0.41666666666666669</v>
      </c>
      <c r="C137" s="68">
        <v>10</v>
      </c>
      <c r="D137" s="68">
        <v>7</v>
      </c>
      <c r="E137" s="68">
        <v>10</v>
      </c>
      <c r="F137" s="68">
        <v>11</v>
      </c>
      <c r="G137" s="68">
        <v>10</v>
      </c>
      <c r="H137" s="68">
        <v>9</v>
      </c>
      <c r="I137" s="68">
        <v>15</v>
      </c>
    </row>
    <row r="138" spans="1:11" ht="12" customHeight="1" thickBot="1" x14ac:dyDescent="0.3">
      <c r="B138" s="71">
        <v>0.45833333333333331</v>
      </c>
      <c r="C138" s="72">
        <v>6</v>
      </c>
      <c r="D138" s="72">
        <v>10</v>
      </c>
      <c r="E138" s="72">
        <v>10</v>
      </c>
      <c r="F138" s="72">
        <v>9</v>
      </c>
      <c r="G138" s="72">
        <v>10</v>
      </c>
      <c r="H138" s="72">
        <v>10</v>
      </c>
      <c r="I138" s="72">
        <v>15</v>
      </c>
    </row>
    <row r="139" spans="1:11" ht="12" customHeight="1" thickBot="1" x14ac:dyDescent="0.3">
      <c r="B139" s="68" t="s">
        <v>78</v>
      </c>
      <c r="C139" s="68">
        <v>5</v>
      </c>
      <c r="D139" s="68">
        <v>7</v>
      </c>
      <c r="E139" s="68">
        <v>12</v>
      </c>
      <c r="F139" s="68">
        <v>11</v>
      </c>
      <c r="G139" s="68">
        <v>13</v>
      </c>
      <c r="H139" s="68">
        <v>11</v>
      </c>
      <c r="I139" s="68">
        <v>15</v>
      </c>
    </row>
    <row r="140" spans="1:11" ht="12" customHeight="1" thickBot="1" x14ac:dyDescent="0.3">
      <c r="B140" s="71">
        <v>0.54166666666666663</v>
      </c>
      <c r="C140" s="72">
        <v>10</v>
      </c>
      <c r="D140" s="72">
        <v>8</v>
      </c>
      <c r="E140" s="72">
        <v>8</v>
      </c>
      <c r="F140" s="72">
        <v>10</v>
      </c>
      <c r="G140" s="72">
        <v>11</v>
      </c>
      <c r="H140" s="72">
        <v>10</v>
      </c>
      <c r="I140" s="72">
        <v>18</v>
      </c>
    </row>
    <row r="141" spans="1:11" ht="12" customHeight="1" thickBot="1" x14ac:dyDescent="0.3">
      <c r="B141" s="73">
        <v>0.58333333333333337</v>
      </c>
      <c r="C141" s="68">
        <v>8</v>
      </c>
      <c r="D141" s="68">
        <v>10</v>
      </c>
      <c r="E141" s="68">
        <v>10</v>
      </c>
      <c r="F141" s="68">
        <v>12</v>
      </c>
      <c r="G141" s="68">
        <v>11</v>
      </c>
      <c r="H141" s="68">
        <v>9</v>
      </c>
      <c r="I141" s="68">
        <v>16</v>
      </c>
    </row>
    <row r="142" spans="1:11" ht="12" customHeight="1" thickBot="1" x14ac:dyDescent="0.3">
      <c r="B142" s="71">
        <v>0.625</v>
      </c>
      <c r="C142" s="72">
        <v>14</v>
      </c>
      <c r="D142" s="72">
        <v>12</v>
      </c>
      <c r="E142" s="72">
        <v>13</v>
      </c>
      <c r="F142" s="72">
        <v>8</v>
      </c>
      <c r="G142" s="72">
        <v>25</v>
      </c>
      <c r="H142" s="72">
        <v>11</v>
      </c>
      <c r="I142" s="72">
        <v>18</v>
      </c>
    </row>
    <row r="143" spans="1:11" ht="12" customHeight="1" thickBot="1" x14ac:dyDescent="0.3">
      <c r="B143" s="73">
        <v>0.66666666666666663</v>
      </c>
      <c r="C143" s="68">
        <v>14</v>
      </c>
      <c r="D143" s="68">
        <v>11</v>
      </c>
      <c r="E143" s="68">
        <v>9</v>
      </c>
      <c r="F143" s="68">
        <v>9</v>
      </c>
      <c r="G143" s="68">
        <v>14</v>
      </c>
      <c r="H143" s="68">
        <v>11</v>
      </c>
      <c r="I143" s="68">
        <v>18</v>
      </c>
    </row>
    <row r="144" spans="1:11" ht="12" customHeight="1" thickBot="1" x14ac:dyDescent="0.3">
      <c r="B144" s="71">
        <v>0.70833333333333337</v>
      </c>
      <c r="C144" s="72">
        <v>14</v>
      </c>
      <c r="D144" s="72">
        <v>8</v>
      </c>
      <c r="E144" s="72">
        <v>8</v>
      </c>
      <c r="F144" s="72">
        <v>7</v>
      </c>
      <c r="G144" s="72">
        <v>8</v>
      </c>
      <c r="H144" s="72">
        <v>10</v>
      </c>
      <c r="I144" s="72">
        <v>13</v>
      </c>
    </row>
    <row r="145" spans="1:11" ht="12" customHeight="1" thickBot="1" x14ac:dyDescent="0.3">
      <c r="B145" s="73">
        <v>0.75</v>
      </c>
      <c r="C145" s="68">
        <v>9</v>
      </c>
      <c r="D145" s="68">
        <v>9</v>
      </c>
      <c r="E145" s="68">
        <v>7</v>
      </c>
      <c r="F145" s="68">
        <v>6</v>
      </c>
      <c r="G145" s="68">
        <v>11</v>
      </c>
      <c r="H145" s="68">
        <v>13</v>
      </c>
      <c r="I145" s="68">
        <v>10</v>
      </c>
    </row>
    <row r="146" spans="1:11" ht="12" customHeight="1" x14ac:dyDescent="0.25">
      <c r="B146" s="71">
        <v>0.79166666666666663</v>
      </c>
      <c r="C146" s="72">
        <v>10</v>
      </c>
      <c r="D146" s="72">
        <v>10</v>
      </c>
      <c r="E146" s="72">
        <v>9</v>
      </c>
      <c r="F146" s="72">
        <v>8</v>
      </c>
      <c r="G146" s="72">
        <v>6</v>
      </c>
      <c r="H146" s="72">
        <v>15</v>
      </c>
      <c r="I146" s="72">
        <v>10</v>
      </c>
    </row>
    <row r="147" spans="1:11" ht="12" customHeight="1" x14ac:dyDescent="0.25">
      <c r="A147" s="63" t="s">
        <v>164</v>
      </c>
      <c r="B147" s="63" t="s">
        <v>151</v>
      </c>
      <c r="C147" s="74">
        <f>AVERAGE(C133:C146)</f>
        <v>8.6428571428571423</v>
      </c>
      <c r="D147" s="74">
        <f t="shared" ref="D147:I147" si="6">AVERAGE(D133:D146)</f>
        <v>9.1428571428571423</v>
      </c>
      <c r="E147" s="74">
        <f t="shared" si="6"/>
        <v>9.5</v>
      </c>
      <c r="F147" s="74">
        <f t="shared" si="6"/>
        <v>10.071428571428571</v>
      </c>
      <c r="G147" s="74">
        <f t="shared" si="6"/>
        <v>11.5</v>
      </c>
      <c r="H147" s="74">
        <f t="shared" si="6"/>
        <v>10.357142857142858</v>
      </c>
      <c r="I147" s="74">
        <f t="shared" si="6"/>
        <v>12.285714285714286</v>
      </c>
      <c r="J147" s="83" t="s">
        <v>165</v>
      </c>
      <c r="K147" s="74">
        <f>AVERAGE(C147:I147)</f>
        <v>10.214285714285714</v>
      </c>
    </row>
    <row r="148" spans="1:11" ht="12" customHeight="1" thickBot="1" x14ac:dyDescent="0.3"/>
    <row r="149" spans="1:11" ht="12" customHeight="1" thickBot="1" x14ac:dyDescent="0.3">
      <c r="B149" s="71">
        <v>0.20833333333333334</v>
      </c>
      <c r="C149" s="72"/>
      <c r="D149" s="72">
        <v>5</v>
      </c>
      <c r="E149" s="72">
        <v>5</v>
      </c>
      <c r="F149" s="72">
        <v>10</v>
      </c>
      <c r="G149" s="72">
        <v>5</v>
      </c>
      <c r="H149" s="72">
        <v>5</v>
      </c>
      <c r="I149" s="72"/>
    </row>
    <row r="150" spans="1:11" ht="12" customHeight="1" thickBot="1" x14ac:dyDescent="0.3">
      <c r="B150" s="73">
        <v>0.25</v>
      </c>
      <c r="C150" s="68">
        <v>5</v>
      </c>
      <c r="D150" s="68">
        <v>9</v>
      </c>
      <c r="E150" s="68">
        <v>5</v>
      </c>
      <c r="F150" s="68">
        <v>6</v>
      </c>
      <c r="G150" s="68">
        <v>5</v>
      </c>
      <c r="H150" s="68">
        <v>5</v>
      </c>
      <c r="I150" s="68">
        <v>5</v>
      </c>
    </row>
    <row r="151" spans="1:11" ht="12" customHeight="1" thickBot="1" x14ac:dyDescent="0.3">
      <c r="B151" s="71">
        <v>0.29166666666666669</v>
      </c>
      <c r="C151" s="72">
        <v>5</v>
      </c>
      <c r="D151" s="72">
        <v>8</v>
      </c>
      <c r="E151" s="72">
        <v>9</v>
      </c>
      <c r="F151" s="72">
        <v>10</v>
      </c>
      <c r="G151" s="72">
        <v>9</v>
      </c>
      <c r="H151" s="72">
        <v>7</v>
      </c>
      <c r="I151" s="72">
        <v>8</v>
      </c>
    </row>
    <row r="152" spans="1:11" ht="12" customHeight="1" thickBot="1" x14ac:dyDescent="0.3">
      <c r="B152" s="73">
        <v>0.33333333333333331</v>
      </c>
      <c r="C152" s="68">
        <v>5</v>
      </c>
      <c r="D152" s="68">
        <v>13</v>
      </c>
      <c r="E152" s="68">
        <v>14</v>
      </c>
      <c r="F152" s="68">
        <v>14</v>
      </c>
      <c r="G152" s="68">
        <v>19</v>
      </c>
      <c r="H152" s="68">
        <v>14</v>
      </c>
      <c r="I152" s="68">
        <v>6</v>
      </c>
    </row>
    <row r="153" spans="1:11" ht="12" customHeight="1" thickBot="1" x14ac:dyDescent="0.3">
      <c r="B153" s="71">
        <v>0.375</v>
      </c>
      <c r="C153" s="72">
        <v>5</v>
      </c>
      <c r="D153" s="72">
        <v>8</v>
      </c>
      <c r="E153" s="72">
        <v>6</v>
      </c>
      <c r="F153" s="72">
        <v>8</v>
      </c>
      <c r="G153" s="72">
        <v>6</v>
      </c>
      <c r="H153" s="72">
        <v>9</v>
      </c>
      <c r="I153" s="72">
        <v>8</v>
      </c>
    </row>
    <row r="154" spans="1:11" ht="12" customHeight="1" thickBot="1" x14ac:dyDescent="0.3">
      <c r="B154" s="73">
        <v>0.41666666666666669</v>
      </c>
      <c r="C154" s="68">
        <v>10</v>
      </c>
      <c r="D154" s="68">
        <v>6</v>
      </c>
      <c r="E154" s="68">
        <v>8</v>
      </c>
      <c r="F154" s="68">
        <v>8</v>
      </c>
      <c r="G154" s="68">
        <v>6</v>
      </c>
      <c r="H154" s="68">
        <v>7</v>
      </c>
      <c r="I154" s="68">
        <v>8</v>
      </c>
    </row>
    <row r="155" spans="1:11" ht="12" customHeight="1" thickBot="1" x14ac:dyDescent="0.3">
      <c r="B155" s="71">
        <v>0.45833333333333331</v>
      </c>
      <c r="C155" s="72">
        <v>9</v>
      </c>
      <c r="D155" s="72">
        <v>6</v>
      </c>
      <c r="E155" s="72">
        <v>6</v>
      </c>
      <c r="F155" s="72">
        <v>8</v>
      </c>
      <c r="G155" s="72">
        <v>9</v>
      </c>
      <c r="H155" s="72">
        <v>9</v>
      </c>
      <c r="I155" s="72">
        <v>6</v>
      </c>
    </row>
    <row r="156" spans="1:11" ht="12" customHeight="1" thickBot="1" x14ac:dyDescent="0.3">
      <c r="B156" s="68" t="s">
        <v>78</v>
      </c>
      <c r="C156" s="68">
        <v>8</v>
      </c>
      <c r="D156" s="68">
        <v>6</v>
      </c>
      <c r="E156" s="68">
        <v>6</v>
      </c>
      <c r="F156" s="68">
        <v>6</v>
      </c>
      <c r="G156" s="68">
        <v>7</v>
      </c>
      <c r="H156" s="68">
        <v>9</v>
      </c>
      <c r="I156" s="68">
        <v>10</v>
      </c>
    </row>
    <row r="157" spans="1:11" ht="12" customHeight="1" thickBot="1" x14ac:dyDescent="0.3">
      <c r="B157" s="71">
        <v>0.54166666666666663</v>
      </c>
      <c r="C157" s="72">
        <v>9</v>
      </c>
      <c r="D157" s="72">
        <v>8</v>
      </c>
      <c r="E157" s="72">
        <v>9</v>
      </c>
      <c r="F157" s="72">
        <v>5</v>
      </c>
      <c r="G157" s="72">
        <v>8</v>
      </c>
      <c r="H157" s="72">
        <v>8</v>
      </c>
      <c r="I157" s="72">
        <v>9</v>
      </c>
    </row>
    <row r="158" spans="1:11" ht="12" customHeight="1" thickBot="1" x14ac:dyDescent="0.3">
      <c r="B158" s="73">
        <v>0.58333333333333337</v>
      </c>
      <c r="C158" s="68">
        <v>13</v>
      </c>
      <c r="D158" s="68">
        <v>5</v>
      </c>
      <c r="E158" s="68">
        <v>10</v>
      </c>
      <c r="F158" s="68">
        <v>6</v>
      </c>
      <c r="G158" s="68">
        <v>7</v>
      </c>
      <c r="H158" s="68">
        <v>5</v>
      </c>
      <c r="I158" s="68">
        <v>10</v>
      </c>
    </row>
    <row r="159" spans="1:11" ht="12" customHeight="1" thickBot="1" x14ac:dyDescent="0.3">
      <c r="B159" s="71">
        <v>0.625</v>
      </c>
      <c r="C159" s="72">
        <v>11</v>
      </c>
      <c r="D159" s="72">
        <v>10</v>
      </c>
      <c r="E159" s="72">
        <v>9</v>
      </c>
      <c r="F159" s="72">
        <v>8</v>
      </c>
      <c r="G159" s="72">
        <v>10</v>
      </c>
      <c r="H159" s="72">
        <v>9</v>
      </c>
      <c r="I159" s="72">
        <v>11</v>
      </c>
    </row>
    <row r="160" spans="1:11" ht="12" customHeight="1" thickBot="1" x14ac:dyDescent="0.3">
      <c r="B160" s="73">
        <v>0.66666666666666663</v>
      </c>
      <c r="C160" s="68">
        <v>11</v>
      </c>
      <c r="D160" s="68">
        <v>10</v>
      </c>
      <c r="E160" s="68">
        <v>13</v>
      </c>
      <c r="F160" s="68">
        <v>8</v>
      </c>
      <c r="G160" s="68">
        <v>9</v>
      </c>
      <c r="H160" s="68">
        <v>8</v>
      </c>
      <c r="I160" s="68">
        <v>14</v>
      </c>
    </row>
    <row r="161" spans="1:11" ht="12" customHeight="1" thickBot="1" x14ac:dyDescent="0.3">
      <c r="B161" s="71">
        <v>0.70833333333333337</v>
      </c>
      <c r="C161" s="72">
        <v>10</v>
      </c>
      <c r="D161" s="72">
        <v>9</v>
      </c>
      <c r="E161" s="72">
        <v>10</v>
      </c>
      <c r="F161" s="72">
        <v>8</v>
      </c>
      <c r="G161" s="72">
        <v>8</v>
      </c>
      <c r="H161" s="72">
        <v>9</v>
      </c>
      <c r="I161" s="72">
        <v>9</v>
      </c>
    </row>
    <row r="162" spans="1:11" ht="12" customHeight="1" thickBot="1" x14ac:dyDescent="0.3">
      <c r="B162" s="73">
        <v>0.75</v>
      </c>
      <c r="C162" s="68">
        <v>11</v>
      </c>
      <c r="D162" s="68">
        <v>6</v>
      </c>
      <c r="E162" s="68">
        <v>8</v>
      </c>
      <c r="F162" s="68">
        <v>6</v>
      </c>
      <c r="G162" s="68">
        <v>9</v>
      </c>
      <c r="H162" s="68">
        <v>6</v>
      </c>
      <c r="I162" s="68">
        <v>9</v>
      </c>
    </row>
    <row r="163" spans="1:11" ht="12" customHeight="1" thickBot="1" x14ac:dyDescent="0.3">
      <c r="B163" s="71">
        <v>0.79166666666666663</v>
      </c>
      <c r="C163" s="72">
        <v>11</v>
      </c>
      <c r="D163" s="72">
        <v>10</v>
      </c>
      <c r="E163" s="72">
        <v>9</v>
      </c>
      <c r="F163" s="72">
        <v>8</v>
      </c>
      <c r="G163" s="72">
        <v>7</v>
      </c>
      <c r="H163" s="72">
        <v>7</v>
      </c>
      <c r="I163" s="72">
        <v>9</v>
      </c>
    </row>
    <row r="164" spans="1:11" ht="12" customHeight="1" thickBot="1" x14ac:dyDescent="0.3">
      <c r="B164" s="73">
        <v>0.83333333333333337</v>
      </c>
      <c r="C164" s="68"/>
      <c r="D164" s="68">
        <v>8</v>
      </c>
      <c r="E164" s="68">
        <v>10</v>
      </c>
      <c r="F164" s="68">
        <v>5</v>
      </c>
      <c r="G164" s="68">
        <v>5</v>
      </c>
      <c r="H164" s="68">
        <v>10</v>
      </c>
      <c r="I164" s="68"/>
    </row>
    <row r="165" spans="1:11" ht="12" customHeight="1" x14ac:dyDescent="0.25">
      <c r="B165" s="71">
        <v>0.875</v>
      </c>
      <c r="C165" s="72"/>
      <c r="D165" s="72">
        <v>5</v>
      </c>
      <c r="E165" s="72">
        <v>10</v>
      </c>
      <c r="F165" s="72">
        <v>5</v>
      </c>
      <c r="G165" s="72">
        <v>5</v>
      </c>
      <c r="H165" s="72">
        <v>10</v>
      </c>
      <c r="I165" s="67"/>
    </row>
    <row r="166" spans="1:11" ht="12" customHeight="1" x14ac:dyDescent="0.25">
      <c r="A166" s="63" t="s">
        <v>166</v>
      </c>
      <c r="B166" s="63" t="s">
        <v>151</v>
      </c>
      <c r="C166" s="74">
        <f t="shared" ref="C166:I166" si="7">AVERAGE(C150:C165)</f>
        <v>8.7857142857142865</v>
      </c>
      <c r="D166" s="74">
        <f t="shared" si="7"/>
        <v>7.9375</v>
      </c>
      <c r="E166" s="74">
        <f t="shared" si="7"/>
        <v>8.875</v>
      </c>
      <c r="F166" s="74">
        <f t="shared" si="7"/>
        <v>7.4375</v>
      </c>
      <c r="G166" s="74">
        <f t="shared" si="7"/>
        <v>8.0625</v>
      </c>
      <c r="H166" s="74">
        <f t="shared" si="7"/>
        <v>8.25</v>
      </c>
      <c r="I166" s="74">
        <f t="shared" si="7"/>
        <v>8.7142857142857135</v>
      </c>
      <c r="J166" s="83" t="s">
        <v>177</v>
      </c>
      <c r="K166" s="74">
        <f>AVERAGE(C166:I166)</f>
        <v>8.2946428571428577</v>
      </c>
    </row>
    <row r="167" spans="1:11" ht="12" customHeight="1" thickBot="1" x14ac:dyDescent="0.3"/>
    <row r="168" spans="1:11" ht="12" customHeight="1" thickBot="1" x14ac:dyDescent="0.3">
      <c r="B168" s="71">
        <v>0.20833333333333334</v>
      </c>
      <c r="C168" s="72"/>
      <c r="D168" s="72">
        <v>8</v>
      </c>
      <c r="E168" s="72">
        <v>5</v>
      </c>
      <c r="F168" s="72">
        <v>5</v>
      </c>
      <c r="G168" s="72">
        <v>5</v>
      </c>
      <c r="H168" s="72">
        <v>5</v>
      </c>
      <c r="I168" s="72"/>
    </row>
    <row r="169" spans="1:11" ht="12" customHeight="1" thickBot="1" x14ac:dyDescent="0.3">
      <c r="B169" s="73">
        <v>0.25</v>
      </c>
      <c r="C169" s="68">
        <v>5</v>
      </c>
      <c r="D169" s="68">
        <v>9</v>
      </c>
      <c r="E169" s="68">
        <v>5</v>
      </c>
      <c r="F169" s="68">
        <v>6</v>
      </c>
      <c r="G169" s="68">
        <v>6</v>
      </c>
      <c r="H169" s="68">
        <v>5</v>
      </c>
      <c r="I169" s="68">
        <v>5</v>
      </c>
    </row>
    <row r="170" spans="1:11" ht="12" customHeight="1" thickBot="1" x14ac:dyDescent="0.3">
      <c r="B170" s="71">
        <v>0.29166666666666669</v>
      </c>
      <c r="C170" s="72">
        <v>4</v>
      </c>
      <c r="D170" s="72">
        <v>18</v>
      </c>
      <c r="E170" s="72">
        <v>20</v>
      </c>
      <c r="F170" s="72">
        <v>19</v>
      </c>
      <c r="G170" s="72">
        <v>18</v>
      </c>
      <c r="H170" s="72">
        <v>11</v>
      </c>
      <c r="I170" s="72">
        <v>5</v>
      </c>
    </row>
    <row r="171" spans="1:11" ht="12" customHeight="1" thickBot="1" x14ac:dyDescent="0.3">
      <c r="B171" s="73">
        <v>0.33333333333333331</v>
      </c>
      <c r="C171" s="68">
        <v>4</v>
      </c>
      <c r="D171" s="68">
        <v>24</v>
      </c>
      <c r="E171" s="68">
        <v>18</v>
      </c>
      <c r="F171" s="68">
        <v>20</v>
      </c>
      <c r="G171" s="68">
        <v>23</v>
      </c>
      <c r="H171" s="68">
        <v>13</v>
      </c>
      <c r="I171" s="68">
        <v>5</v>
      </c>
    </row>
    <row r="172" spans="1:11" ht="12" customHeight="1" thickBot="1" x14ac:dyDescent="0.3">
      <c r="B172" s="71">
        <v>0.375</v>
      </c>
      <c r="C172" s="72">
        <v>5</v>
      </c>
      <c r="D172" s="72">
        <v>16</v>
      </c>
      <c r="E172" s="72">
        <v>18</v>
      </c>
      <c r="F172" s="72">
        <v>15</v>
      </c>
      <c r="G172" s="72">
        <v>14</v>
      </c>
      <c r="H172" s="72">
        <v>10</v>
      </c>
      <c r="I172" s="72">
        <v>6</v>
      </c>
    </row>
    <row r="173" spans="1:11" ht="12" customHeight="1" thickBot="1" x14ac:dyDescent="0.3">
      <c r="B173" s="73">
        <v>0.41666666666666669</v>
      </c>
      <c r="C173" s="68">
        <v>9</v>
      </c>
      <c r="D173" s="68">
        <v>13</v>
      </c>
      <c r="E173" s="68">
        <v>14</v>
      </c>
      <c r="F173" s="68">
        <v>25</v>
      </c>
      <c r="G173" s="68">
        <v>15</v>
      </c>
      <c r="H173" s="68">
        <v>13</v>
      </c>
      <c r="I173" s="68">
        <v>8</v>
      </c>
    </row>
    <row r="174" spans="1:11" ht="12" customHeight="1" thickBot="1" x14ac:dyDescent="0.3">
      <c r="B174" s="71">
        <v>0.45833333333333331</v>
      </c>
      <c r="C174" s="72">
        <v>15</v>
      </c>
      <c r="D174" s="72">
        <v>19</v>
      </c>
      <c r="E174" s="72">
        <v>13</v>
      </c>
      <c r="F174" s="72">
        <v>13</v>
      </c>
      <c r="G174" s="72">
        <v>13</v>
      </c>
      <c r="H174" s="72">
        <v>13</v>
      </c>
      <c r="I174" s="72">
        <v>9</v>
      </c>
    </row>
    <row r="175" spans="1:11" ht="12" customHeight="1" thickBot="1" x14ac:dyDescent="0.3">
      <c r="B175" s="68" t="s">
        <v>78</v>
      </c>
      <c r="C175" s="68">
        <v>15</v>
      </c>
      <c r="D175" s="68">
        <v>20</v>
      </c>
      <c r="E175" s="68">
        <v>9</v>
      </c>
      <c r="F175" s="68">
        <v>9</v>
      </c>
      <c r="G175" s="68">
        <v>10</v>
      </c>
      <c r="H175" s="68">
        <v>13</v>
      </c>
      <c r="I175" s="68">
        <v>12</v>
      </c>
    </row>
    <row r="176" spans="1:11" ht="12" customHeight="1" thickBot="1" x14ac:dyDescent="0.3">
      <c r="B176" s="71">
        <v>0.54166666666666663</v>
      </c>
      <c r="C176" s="72">
        <v>19</v>
      </c>
      <c r="D176" s="72">
        <v>13</v>
      </c>
      <c r="E176" s="72">
        <v>10</v>
      </c>
      <c r="F176" s="72">
        <v>8</v>
      </c>
      <c r="G176" s="72">
        <v>10</v>
      </c>
      <c r="H176" s="72">
        <v>18</v>
      </c>
      <c r="I176" s="72">
        <v>13</v>
      </c>
    </row>
    <row r="177" spans="1:11" ht="12" customHeight="1" thickBot="1" x14ac:dyDescent="0.3">
      <c r="B177" s="73">
        <v>0.58333333333333337</v>
      </c>
      <c r="C177" s="68">
        <v>19</v>
      </c>
      <c r="D177" s="68">
        <v>16</v>
      </c>
      <c r="E177" s="68">
        <v>9</v>
      </c>
      <c r="F177" s="68">
        <v>8</v>
      </c>
      <c r="G177" s="68">
        <v>14</v>
      </c>
      <c r="H177" s="68">
        <v>10</v>
      </c>
      <c r="I177" s="68">
        <v>14</v>
      </c>
    </row>
    <row r="178" spans="1:11" ht="12" customHeight="1" thickBot="1" x14ac:dyDescent="0.3">
      <c r="B178" s="71">
        <v>0.625</v>
      </c>
      <c r="C178" s="72">
        <v>31</v>
      </c>
      <c r="D178" s="72">
        <v>23</v>
      </c>
      <c r="E178" s="72">
        <v>10</v>
      </c>
      <c r="F178" s="72">
        <v>8</v>
      </c>
      <c r="G178" s="72">
        <v>9</v>
      </c>
      <c r="H178" s="72">
        <v>11</v>
      </c>
      <c r="I178" s="72">
        <v>19</v>
      </c>
    </row>
    <row r="179" spans="1:11" ht="12" customHeight="1" thickBot="1" x14ac:dyDescent="0.3">
      <c r="B179" s="73">
        <v>0.66666666666666663</v>
      </c>
      <c r="C179" s="68">
        <v>18</v>
      </c>
      <c r="D179" s="68">
        <v>27</v>
      </c>
      <c r="E179" s="68">
        <v>9</v>
      </c>
      <c r="F179" s="68">
        <v>10</v>
      </c>
      <c r="G179" s="68">
        <v>13</v>
      </c>
      <c r="H179" s="68">
        <v>9</v>
      </c>
      <c r="I179" s="68">
        <v>18</v>
      </c>
    </row>
    <row r="180" spans="1:11" ht="12" customHeight="1" thickBot="1" x14ac:dyDescent="0.3">
      <c r="B180" s="71">
        <v>0.70833333333333337</v>
      </c>
      <c r="C180" s="72">
        <v>20</v>
      </c>
      <c r="D180" s="72">
        <v>12</v>
      </c>
      <c r="E180" s="72">
        <v>10</v>
      </c>
      <c r="F180" s="72">
        <v>9</v>
      </c>
      <c r="G180" s="72">
        <v>11</v>
      </c>
      <c r="H180" s="72">
        <v>10</v>
      </c>
      <c r="I180" s="72">
        <v>12</v>
      </c>
    </row>
    <row r="181" spans="1:11" ht="12" customHeight="1" thickBot="1" x14ac:dyDescent="0.3">
      <c r="B181" s="73">
        <v>0.75</v>
      </c>
      <c r="C181" s="68">
        <v>17</v>
      </c>
      <c r="D181" s="68">
        <v>14</v>
      </c>
      <c r="E181" s="68">
        <v>9</v>
      </c>
      <c r="F181" s="68">
        <v>9</v>
      </c>
      <c r="G181" s="68">
        <v>11</v>
      </c>
      <c r="H181" s="68">
        <v>11</v>
      </c>
      <c r="I181" s="68">
        <v>15</v>
      </c>
    </row>
    <row r="182" spans="1:11" ht="12" customHeight="1" thickBot="1" x14ac:dyDescent="0.3">
      <c r="B182" s="71">
        <v>0.79166666666666663</v>
      </c>
      <c r="C182" s="72">
        <v>17</v>
      </c>
      <c r="D182" s="72">
        <v>15</v>
      </c>
      <c r="E182" s="72">
        <v>11</v>
      </c>
      <c r="F182" s="72">
        <v>10</v>
      </c>
      <c r="G182" s="72">
        <v>8</v>
      </c>
      <c r="H182" s="72">
        <v>11</v>
      </c>
      <c r="I182" s="72">
        <v>13</v>
      </c>
    </row>
    <row r="183" spans="1:11" ht="12" customHeight="1" thickBot="1" x14ac:dyDescent="0.3">
      <c r="B183" s="73">
        <v>0.83333333333333337</v>
      </c>
      <c r="C183" s="68">
        <v>24</v>
      </c>
      <c r="D183" s="68">
        <v>16</v>
      </c>
      <c r="E183" s="68">
        <v>11</v>
      </c>
      <c r="F183" s="68">
        <v>13</v>
      </c>
      <c r="G183" s="68">
        <v>13</v>
      </c>
      <c r="H183" s="68">
        <v>9</v>
      </c>
      <c r="I183" s="68">
        <v>12</v>
      </c>
    </row>
    <row r="184" spans="1:11" ht="12" customHeight="1" x14ac:dyDescent="0.25">
      <c r="B184" s="71">
        <v>0.875</v>
      </c>
      <c r="C184" s="72">
        <v>14</v>
      </c>
      <c r="D184" s="72">
        <v>11</v>
      </c>
      <c r="E184" s="72">
        <v>9</v>
      </c>
      <c r="F184" s="72">
        <v>9</v>
      </c>
      <c r="G184" s="72">
        <v>10</v>
      </c>
      <c r="H184" s="72">
        <v>9</v>
      </c>
      <c r="I184" s="72">
        <v>12</v>
      </c>
    </row>
    <row r="185" spans="1:11" ht="12" customHeight="1" x14ac:dyDescent="0.25">
      <c r="A185" s="63" t="s">
        <v>168</v>
      </c>
      <c r="B185" s="63" t="s">
        <v>151</v>
      </c>
      <c r="C185" s="74">
        <f>AVERAGE(C169:C184)</f>
        <v>14.75</v>
      </c>
      <c r="D185" s="74">
        <f>AVERAGE(D168:D184)</f>
        <v>16.117647058823529</v>
      </c>
      <c r="E185" s="74">
        <f t="shared" ref="E185:I185" si="8">AVERAGE(E168:E184)</f>
        <v>11.176470588235293</v>
      </c>
      <c r="F185" s="74">
        <f t="shared" si="8"/>
        <v>11.529411764705882</v>
      </c>
      <c r="G185" s="74">
        <f t="shared" si="8"/>
        <v>11.941176470588236</v>
      </c>
      <c r="H185" s="74">
        <f t="shared" si="8"/>
        <v>10.647058823529411</v>
      </c>
      <c r="I185" s="74">
        <f t="shared" si="8"/>
        <v>11.125</v>
      </c>
      <c r="J185" s="83" t="s">
        <v>56</v>
      </c>
      <c r="K185" s="74">
        <f>AVERAGE(C185:I185)</f>
        <v>12.469537815126049</v>
      </c>
    </row>
    <row r="186" spans="1:11" ht="12" customHeight="1" thickBot="1" x14ac:dyDescent="0.3"/>
    <row r="187" spans="1:11" ht="12" customHeight="1" thickBot="1" x14ac:dyDescent="0.3">
      <c r="B187" s="78">
        <v>0.20833333333333334</v>
      </c>
      <c r="C187" s="79"/>
      <c r="D187" s="79">
        <v>5</v>
      </c>
      <c r="E187" s="79">
        <v>5</v>
      </c>
      <c r="F187" s="79">
        <v>5</v>
      </c>
      <c r="G187" s="79">
        <v>5</v>
      </c>
      <c r="H187" s="79">
        <v>5</v>
      </c>
      <c r="I187" s="79"/>
    </row>
    <row r="188" spans="1:11" ht="12" customHeight="1" thickBot="1" x14ac:dyDescent="0.3">
      <c r="B188" s="76">
        <v>0.25</v>
      </c>
      <c r="C188" s="77">
        <v>5</v>
      </c>
      <c r="D188" s="77">
        <v>5</v>
      </c>
      <c r="E188" s="77">
        <v>5</v>
      </c>
      <c r="F188" s="77">
        <v>5</v>
      </c>
      <c r="G188" s="77">
        <v>5</v>
      </c>
      <c r="H188" s="77">
        <v>6</v>
      </c>
      <c r="I188" s="77">
        <v>5</v>
      </c>
    </row>
    <row r="189" spans="1:11" ht="12" customHeight="1" thickBot="1" x14ac:dyDescent="0.3">
      <c r="B189" s="78">
        <v>0.29166666666666669</v>
      </c>
      <c r="C189" s="79">
        <v>4</v>
      </c>
      <c r="D189" s="79">
        <v>15</v>
      </c>
      <c r="E189" s="79">
        <v>14</v>
      </c>
      <c r="F189" s="79">
        <v>16</v>
      </c>
      <c r="G189" s="79">
        <v>11</v>
      </c>
      <c r="H189" s="79">
        <v>13</v>
      </c>
      <c r="I189" s="79">
        <v>6</v>
      </c>
    </row>
    <row r="190" spans="1:11" ht="12" customHeight="1" thickBot="1" x14ac:dyDescent="0.3">
      <c r="B190" s="76">
        <v>0.33333333333333331</v>
      </c>
      <c r="C190" s="77">
        <v>5</v>
      </c>
      <c r="D190" s="77">
        <v>15</v>
      </c>
      <c r="E190" s="77">
        <v>14</v>
      </c>
      <c r="F190" s="77">
        <v>14</v>
      </c>
      <c r="G190" s="77">
        <v>15</v>
      </c>
      <c r="H190" s="77">
        <v>11</v>
      </c>
      <c r="I190" s="77">
        <v>5</v>
      </c>
    </row>
    <row r="191" spans="1:11" ht="12" customHeight="1" thickBot="1" x14ac:dyDescent="0.3">
      <c r="B191" s="78">
        <v>0.375</v>
      </c>
      <c r="C191" s="79">
        <v>8</v>
      </c>
      <c r="D191" s="79">
        <v>10</v>
      </c>
      <c r="E191" s="79">
        <v>14</v>
      </c>
      <c r="F191" s="79">
        <v>15</v>
      </c>
      <c r="G191" s="79">
        <v>10</v>
      </c>
      <c r="H191" s="79">
        <v>11</v>
      </c>
      <c r="I191" s="79">
        <v>8</v>
      </c>
    </row>
    <row r="192" spans="1:11" ht="12" customHeight="1" thickBot="1" x14ac:dyDescent="0.3">
      <c r="B192" s="76">
        <v>0.41666666666666669</v>
      </c>
      <c r="C192" s="77">
        <v>10</v>
      </c>
      <c r="D192" s="77">
        <v>10</v>
      </c>
      <c r="E192" s="77">
        <v>14</v>
      </c>
      <c r="F192" s="77">
        <v>16</v>
      </c>
      <c r="G192" s="77">
        <v>14</v>
      </c>
      <c r="H192" s="77">
        <v>9</v>
      </c>
      <c r="I192" s="77">
        <v>14</v>
      </c>
    </row>
    <row r="193" spans="1:11" ht="12" customHeight="1" thickBot="1" x14ac:dyDescent="0.3">
      <c r="B193" s="78">
        <v>0.45833333333333331</v>
      </c>
      <c r="C193" s="79">
        <v>15</v>
      </c>
      <c r="D193" s="79">
        <v>11</v>
      </c>
      <c r="E193" s="79">
        <v>10</v>
      </c>
      <c r="F193" s="79">
        <v>15</v>
      </c>
      <c r="G193" s="79">
        <v>10</v>
      </c>
      <c r="H193" s="79">
        <v>13</v>
      </c>
      <c r="I193" s="79">
        <v>14</v>
      </c>
    </row>
    <row r="194" spans="1:11" ht="12" customHeight="1" thickBot="1" x14ac:dyDescent="0.3">
      <c r="B194" s="77" t="s">
        <v>78</v>
      </c>
      <c r="C194" s="77">
        <v>10</v>
      </c>
      <c r="D194" s="77">
        <v>13</v>
      </c>
      <c r="E194" s="77">
        <v>12</v>
      </c>
      <c r="F194" s="77">
        <v>15</v>
      </c>
      <c r="G194" s="77">
        <v>12</v>
      </c>
      <c r="H194" s="77">
        <v>14</v>
      </c>
      <c r="I194" s="77">
        <v>13</v>
      </c>
    </row>
    <row r="195" spans="1:11" ht="12" customHeight="1" thickBot="1" x14ac:dyDescent="0.3">
      <c r="B195" s="78">
        <v>0.54166666666666663</v>
      </c>
      <c r="C195" s="79">
        <v>10</v>
      </c>
      <c r="D195" s="79">
        <v>14</v>
      </c>
      <c r="E195" s="79">
        <v>11</v>
      </c>
      <c r="F195" s="79">
        <v>12</v>
      </c>
      <c r="G195" s="79">
        <v>14</v>
      </c>
      <c r="H195" s="79">
        <v>14</v>
      </c>
      <c r="I195" s="79">
        <v>9</v>
      </c>
    </row>
    <row r="196" spans="1:11" ht="12" customHeight="1" thickBot="1" x14ac:dyDescent="0.3">
      <c r="B196" s="76">
        <v>0.58333333333333337</v>
      </c>
      <c r="C196" s="77">
        <v>15</v>
      </c>
      <c r="D196" s="77">
        <v>11</v>
      </c>
      <c r="E196" s="77">
        <v>14</v>
      </c>
      <c r="F196" s="77">
        <v>12</v>
      </c>
      <c r="G196" s="77">
        <v>13</v>
      </c>
      <c r="H196" s="77">
        <v>13</v>
      </c>
      <c r="I196" s="77">
        <v>9</v>
      </c>
    </row>
    <row r="197" spans="1:11" ht="12" customHeight="1" thickBot="1" x14ac:dyDescent="0.3">
      <c r="B197" s="78">
        <v>0.625</v>
      </c>
      <c r="C197" s="79">
        <v>24</v>
      </c>
      <c r="D197" s="79">
        <v>18</v>
      </c>
      <c r="E197" s="79">
        <v>18</v>
      </c>
      <c r="F197" s="79">
        <v>17</v>
      </c>
      <c r="G197" s="79">
        <v>8</v>
      </c>
      <c r="H197" s="79">
        <v>14</v>
      </c>
      <c r="I197" s="79">
        <v>16</v>
      </c>
    </row>
    <row r="198" spans="1:11" ht="12" customHeight="1" thickBot="1" x14ac:dyDescent="0.3">
      <c r="B198" s="76">
        <v>0.66666666666666663</v>
      </c>
      <c r="C198" s="77">
        <v>20</v>
      </c>
      <c r="D198" s="77">
        <v>14</v>
      </c>
      <c r="E198" s="77">
        <v>16</v>
      </c>
      <c r="F198" s="77">
        <v>7</v>
      </c>
      <c r="G198" s="77">
        <v>8</v>
      </c>
      <c r="H198" s="77">
        <v>11</v>
      </c>
      <c r="I198" s="77">
        <v>35</v>
      </c>
    </row>
    <row r="199" spans="1:11" ht="12" customHeight="1" thickBot="1" x14ac:dyDescent="0.3">
      <c r="B199" s="78">
        <v>0.70833333333333337</v>
      </c>
      <c r="C199" s="79">
        <v>15</v>
      </c>
      <c r="D199" s="79">
        <v>14</v>
      </c>
      <c r="E199" s="79">
        <v>15</v>
      </c>
      <c r="F199" s="79">
        <v>8</v>
      </c>
      <c r="G199" s="79">
        <v>11</v>
      </c>
      <c r="H199" s="79">
        <v>13</v>
      </c>
      <c r="I199" s="79">
        <v>16</v>
      </c>
    </row>
    <row r="200" spans="1:11" ht="12" customHeight="1" thickBot="1" x14ac:dyDescent="0.3">
      <c r="B200" s="76">
        <v>0.75</v>
      </c>
      <c r="C200" s="77">
        <v>20</v>
      </c>
      <c r="D200" s="77">
        <v>15</v>
      </c>
      <c r="E200" s="77">
        <v>12</v>
      </c>
      <c r="F200" s="77">
        <v>11</v>
      </c>
      <c r="G200" s="77">
        <v>6</v>
      </c>
      <c r="H200" s="77">
        <v>15</v>
      </c>
      <c r="I200" s="77">
        <v>16</v>
      </c>
    </row>
    <row r="201" spans="1:11" ht="12" customHeight="1" thickBot="1" x14ac:dyDescent="0.3">
      <c r="B201" s="78">
        <v>0.79166666666666663</v>
      </c>
      <c r="C201" s="79">
        <v>19</v>
      </c>
      <c r="D201" s="79">
        <v>14</v>
      </c>
      <c r="E201" s="79">
        <v>10</v>
      </c>
      <c r="F201" s="79">
        <v>10</v>
      </c>
      <c r="G201" s="79">
        <v>9</v>
      </c>
      <c r="H201" s="79">
        <v>11</v>
      </c>
      <c r="I201" s="79">
        <v>14</v>
      </c>
    </row>
    <row r="202" spans="1:11" ht="12" customHeight="1" thickBot="1" x14ac:dyDescent="0.3">
      <c r="B202" s="76">
        <v>0.83333333333333337</v>
      </c>
      <c r="C202" s="77">
        <v>15</v>
      </c>
      <c r="D202" s="77">
        <v>11</v>
      </c>
      <c r="E202" s="77">
        <v>14</v>
      </c>
      <c r="F202" s="77">
        <v>9</v>
      </c>
      <c r="G202" s="77">
        <v>8</v>
      </c>
      <c r="H202" s="77">
        <v>9</v>
      </c>
      <c r="I202" s="77">
        <v>12</v>
      </c>
    </row>
    <row r="203" spans="1:11" ht="12" customHeight="1" x14ac:dyDescent="0.25">
      <c r="B203" s="78">
        <v>0.875</v>
      </c>
      <c r="C203" s="79">
        <v>11</v>
      </c>
      <c r="D203" s="79">
        <v>10</v>
      </c>
      <c r="E203" s="79">
        <v>7</v>
      </c>
      <c r="F203" s="79">
        <v>7</v>
      </c>
      <c r="G203" s="79">
        <v>5</v>
      </c>
      <c r="H203" s="79">
        <v>8</v>
      </c>
      <c r="I203" s="79">
        <v>11</v>
      </c>
    </row>
    <row r="204" spans="1:11" ht="12" customHeight="1" x14ac:dyDescent="0.25">
      <c r="A204" s="63" t="s">
        <v>58</v>
      </c>
      <c r="B204" s="63" t="s">
        <v>151</v>
      </c>
      <c r="C204" s="74">
        <f t="shared" ref="C204:I204" si="9">AVERAGE(C188:C203)</f>
        <v>12.875</v>
      </c>
      <c r="D204" s="74">
        <f t="shared" si="9"/>
        <v>12.5</v>
      </c>
      <c r="E204" s="74">
        <f t="shared" si="9"/>
        <v>12.5</v>
      </c>
      <c r="F204" s="74">
        <f t="shared" si="9"/>
        <v>11.8125</v>
      </c>
      <c r="G204" s="74">
        <f t="shared" si="9"/>
        <v>9.9375</v>
      </c>
      <c r="H204" s="74">
        <f t="shared" si="9"/>
        <v>11.5625</v>
      </c>
      <c r="I204" s="74">
        <f t="shared" si="9"/>
        <v>12.6875</v>
      </c>
      <c r="J204" s="83" t="s">
        <v>59</v>
      </c>
      <c r="K204" s="74">
        <f>AVERAGE(C204:I204)</f>
        <v>11.982142857142858</v>
      </c>
    </row>
    <row r="205" spans="1:11" ht="12" customHeight="1" thickBot="1" x14ac:dyDescent="0.3"/>
    <row r="206" spans="1:11" ht="12" customHeight="1" thickBot="1" x14ac:dyDescent="0.3">
      <c r="B206" s="71">
        <v>0.20833333333333334</v>
      </c>
      <c r="C206" s="72"/>
      <c r="D206" s="72">
        <v>5</v>
      </c>
      <c r="E206" s="72">
        <v>5</v>
      </c>
      <c r="F206" s="72">
        <v>5</v>
      </c>
      <c r="G206" s="72">
        <v>5</v>
      </c>
      <c r="H206" s="72">
        <v>5</v>
      </c>
      <c r="I206" s="72"/>
    </row>
    <row r="207" spans="1:11" ht="12" customHeight="1" thickBot="1" x14ac:dyDescent="0.3">
      <c r="B207" s="73">
        <v>0.25</v>
      </c>
      <c r="C207" s="68">
        <v>5</v>
      </c>
      <c r="D207" s="68">
        <v>5</v>
      </c>
      <c r="E207" s="68">
        <v>5</v>
      </c>
      <c r="F207" s="68">
        <v>5</v>
      </c>
      <c r="G207" s="68">
        <v>5</v>
      </c>
      <c r="H207" s="68">
        <v>5</v>
      </c>
      <c r="I207" s="68">
        <v>5</v>
      </c>
    </row>
    <row r="208" spans="1:11" ht="12" customHeight="1" thickBot="1" x14ac:dyDescent="0.3">
      <c r="B208" s="71">
        <v>0.29166666666666669</v>
      </c>
      <c r="C208" s="72">
        <v>5</v>
      </c>
      <c r="D208" s="72">
        <v>11</v>
      </c>
      <c r="E208" s="72">
        <v>18</v>
      </c>
      <c r="F208" s="72">
        <v>18</v>
      </c>
      <c r="G208" s="72">
        <v>9</v>
      </c>
      <c r="H208" s="72">
        <v>11</v>
      </c>
      <c r="I208" s="72">
        <v>5</v>
      </c>
    </row>
    <row r="209" spans="1:11" ht="12" customHeight="1" thickBot="1" x14ac:dyDescent="0.3">
      <c r="B209" s="73">
        <v>0.33333333333333331</v>
      </c>
      <c r="C209" s="68">
        <v>5</v>
      </c>
      <c r="D209" s="68">
        <v>14</v>
      </c>
      <c r="E209" s="68">
        <v>16</v>
      </c>
      <c r="F209" s="68">
        <v>19</v>
      </c>
      <c r="G209" s="68">
        <v>13</v>
      </c>
      <c r="H209" s="68">
        <v>12</v>
      </c>
      <c r="I209" s="68">
        <v>8</v>
      </c>
    </row>
    <row r="210" spans="1:11" ht="12" customHeight="1" thickBot="1" x14ac:dyDescent="0.3">
      <c r="B210" s="71">
        <v>0.375</v>
      </c>
      <c r="C210" s="72">
        <v>9</v>
      </c>
      <c r="D210" s="72">
        <v>19</v>
      </c>
      <c r="E210" s="72">
        <v>15</v>
      </c>
      <c r="F210" s="72">
        <v>14</v>
      </c>
      <c r="G210" s="72">
        <v>14</v>
      </c>
      <c r="H210" s="72">
        <v>12</v>
      </c>
      <c r="I210" s="72">
        <v>13</v>
      </c>
    </row>
    <row r="211" spans="1:11" ht="12" customHeight="1" thickBot="1" x14ac:dyDescent="0.3">
      <c r="B211" s="73">
        <v>0.41666666666666669</v>
      </c>
      <c r="C211" s="68">
        <v>14</v>
      </c>
      <c r="D211" s="68">
        <v>16</v>
      </c>
      <c r="E211" s="68">
        <v>18</v>
      </c>
      <c r="F211" s="68">
        <v>14</v>
      </c>
      <c r="G211" s="68">
        <v>15</v>
      </c>
      <c r="H211" s="68">
        <v>14</v>
      </c>
      <c r="I211" s="68">
        <v>17</v>
      </c>
    </row>
    <row r="212" spans="1:11" ht="12" customHeight="1" thickBot="1" x14ac:dyDescent="0.3">
      <c r="B212" s="71">
        <v>0.45833333333333331</v>
      </c>
      <c r="C212" s="72">
        <v>15</v>
      </c>
      <c r="D212" s="72">
        <v>13</v>
      </c>
      <c r="E212" s="72">
        <v>16</v>
      </c>
      <c r="F212" s="72">
        <v>19</v>
      </c>
      <c r="G212" s="72">
        <v>14</v>
      </c>
      <c r="H212" s="72">
        <v>20</v>
      </c>
      <c r="I212" s="72">
        <v>18</v>
      </c>
    </row>
    <row r="213" spans="1:11" ht="12" customHeight="1" thickBot="1" x14ac:dyDescent="0.3">
      <c r="B213" s="68" t="s">
        <v>78</v>
      </c>
      <c r="C213" s="68">
        <v>16</v>
      </c>
      <c r="D213" s="68">
        <v>14</v>
      </c>
      <c r="E213" s="68">
        <v>11</v>
      </c>
      <c r="F213" s="68">
        <v>20</v>
      </c>
      <c r="G213" s="68">
        <v>18</v>
      </c>
      <c r="H213" s="68">
        <v>14</v>
      </c>
      <c r="I213" s="68">
        <v>9</v>
      </c>
    </row>
    <row r="214" spans="1:11" ht="12" customHeight="1" thickBot="1" x14ac:dyDescent="0.3">
      <c r="B214" s="71">
        <v>0.54166666666666663</v>
      </c>
      <c r="C214" s="72">
        <v>16</v>
      </c>
      <c r="D214" s="72">
        <v>20</v>
      </c>
      <c r="E214" s="72">
        <v>15</v>
      </c>
      <c r="F214" s="72">
        <v>18</v>
      </c>
      <c r="G214" s="72">
        <v>17</v>
      </c>
      <c r="H214" s="72">
        <v>10</v>
      </c>
      <c r="I214" s="72">
        <v>12</v>
      </c>
    </row>
    <row r="215" spans="1:11" ht="12" customHeight="1" thickBot="1" x14ac:dyDescent="0.3">
      <c r="B215" s="73">
        <v>0.58333333333333337</v>
      </c>
      <c r="C215" s="68">
        <v>14</v>
      </c>
      <c r="D215" s="68">
        <v>20</v>
      </c>
      <c r="E215" s="68">
        <v>10</v>
      </c>
      <c r="F215" s="68">
        <v>14</v>
      </c>
      <c r="G215" s="68">
        <v>13</v>
      </c>
      <c r="H215" s="68">
        <v>9</v>
      </c>
      <c r="I215" s="68">
        <v>15</v>
      </c>
    </row>
    <row r="216" spans="1:11" ht="12" customHeight="1" thickBot="1" x14ac:dyDescent="0.3">
      <c r="B216" s="71">
        <v>0.625</v>
      </c>
      <c r="C216" s="72">
        <v>16</v>
      </c>
      <c r="D216" s="72">
        <v>16</v>
      </c>
      <c r="E216" s="72">
        <v>16</v>
      </c>
      <c r="F216" s="72">
        <v>15</v>
      </c>
      <c r="G216" s="72">
        <v>11</v>
      </c>
      <c r="H216" s="72">
        <v>11</v>
      </c>
      <c r="I216" s="72">
        <v>14</v>
      </c>
    </row>
    <row r="217" spans="1:11" ht="12" customHeight="1" thickBot="1" x14ac:dyDescent="0.3">
      <c r="B217" s="73">
        <v>0.66666666666666663</v>
      </c>
      <c r="C217" s="68">
        <v>15</v>
      </c>
      <c r="D217" s="68">
        <v>19</v>
      </c>
      <c r="E217" s="68">
        <v>18</v>
      </c>
      <c r="F217" s="68">
        <v>20</v>
      </c>
      <c r="G217" s="68">
        <v>10</v>
      </c>
      <c r="H217" s="68">
        <v>14</v>
      </c>
      <c r="I217" s="68">
        <v>10</v>
      </c>
    </row>
    <row r="218" spans="1:11" ht="12" customHeight="1" thickBot="1" x14ac:dyDescent="0.3">
      <c r="B218" s="71">
        <v>0.70833333333333337</v>
      </c>
      <c r="C218" s="72">
        <v>16</v>
      </c>
      <c r="D218" s="72">
        <v>13</v>
      </c>
      <c r="E218" s="72">
        <v>16</v>
      </c>
      <c r="F218" s="72">
        <v>11</v>
      </c>
      <c r="G218" s="72">
        <v>13</v>
      </c>
      <c r="H218" s="72">
        <v>10</v>
      </c>
      <c r="I218" s="72">
        <v>13</v>
      </c>
    </row>
    <row r="219" spans="1:11" ht="12" customHeight="1" thickBot="1" x14ac:dyDescent="0.3">
      <c r="B219" s="73">
        <v>0.75</v>
      </c>
      <c r="C219" s="68">
        <v>14</v>
      </c>
      <c r="D219" s="68">
        <v>13</v>
      </c>
      <c r="E219" s="68">
        <v>15</v>
      </c>
      <c r="F219" s="68">
        <v>11</v>
      </c>
      <c r="G219" s="68">
        <v>14</v>
      </c>
      <c r="H219" s="68">
        <v>13</v>
      </c>
      <c r="I219" s="68">
        <v>11</v>
      </c>
    </row>
    <row r="220" spans="1:11" ht="12" customHeight="1" thickBot="1" x14ac:dyDescent="0.3">
      <c r="B220" s="71">
        <v>0.79166666666666663</v>
      </c>
      <c r="C220" s="72">
        <v>15</v>
      </c>
      <c r="D220" s="72">
        <v>13</v>
      </c>
      <c r="E220" s="72">
        <v>14</v>
      </c>
      <c r="F220" s="72">
        <v>9</v>
      </c>
      <c r="G220" s="72">
        <v>12</v>
      </c>
      <c r="H220" s="72">
        <v>11</v>
      </c>
      <c r="I220" s="72">
        <v>9</v>
      </c>
    </row>
    <row r="221" spans="1:11" ht="12" customHeight="1" thickBot="1" x14ac:dyDescent="0.3">
      <c r="B221" s="73">
        <v>0.83333333333333337</v>
      </c>
      <c r="C221" s="68">
        <v>16</v>
      </c>
      <c r="D221" s="68">
        <v>14</v>
      </c>
      <c r="E221" s="68">
        <v>31</v>
      </c>
      <c r="F221" s="68">
        <v>9</v>
      </c>
      <c r="G221" s="68">
        <v>10</v>
      </c>
      <c r="H221" s="68">
        <v>9</v>
      </c>
      <c r="I221" s="68">
        <v>8</v>
      </c>
    </row>
    <row r="222" spans="1:11" ht="12" customHeight="1" x14ac:dyDescent="0.25">
      <c r="B222" s="71">
        <v>0.875</v>
      </c>
      <c r="C222" s="72">
        <v>13</v>
      </c>
      <c r="D222" s="72">
        <v>10</v>
      </c>
      <c r="E222" s="72">
        <v>11</v>
      </c>
      <c r="F222" s="72">
        <v>8</v>
      </c>
      <c r="G222" s="72">
        <v>9</v>
      </c>
      <c r="H222" s="72">
        <v>7</v>
      </c>
      <c r="I222" s="72">
        <v>7</v>
      </c>
    </row>
    <row r="223" spans="1:11" ht="12" customHeight="1" x14ac:dyDescent="0.25">
      <c r="A223" s="63" t="s">
        <v>57</v>
      </c>
      <c r="B223" s="63" t="s">
        <v>151</v>
      </c>
      <c r="C223" s="74">
        <f>AVERAGE(C207:C222)</f>
        <v>12.75</v>
      </c>
      <c r="D223" s="74">
        <f>AVERAGE(D206:D222)</f>
        <v>13.823529411764707</v>
      </c>
      <c r="E223" s="74">
        <f t="shared" ref="E223:I223" si="10">AVERAGE(E206:E222)</f>
        <v>14.705882352941176</v>
      </c>
      <c r="F223" s="74">
        <f t="shared" si="10"/>
        <v>13.470588235294118</v>
      </c>
      <c r="G223" s="74">
        <f t="shared" si="10"/>
        <v>11.882352941176471</v>
      </c>
      <c r="H223" s="74">
        <f t="shared" si="10"/>
        <v>11</v>
      </c>
      <c r="I223" s="74">
        <f t="shared" si="10"/>
        <v>10.875</v>
      </c>
      <c r="J223" s="83" t="s">
        <v>63</v>
      </c>
      <c r="K223" s="74">
        <f>AVERAGE(C223:I223)</f>
        <v>12.643907563025209</v>
      </c>
    </row>
    <row r="224" spans="1:11"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sheetData>
  <mergeCells count="1">
    <mergeCell ref="M2:N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5E48F-D32C-4DD7-B4C4-68EFE57577CF}">
  <sheetPr>
    <tabColor rgb="FF7030A0"/>
  </sheetPr>
  <dimension ref="A1:L334"/>
  <sheetViews>
    <sheetView topLeftCell="F1" workbookViewId="0">
      <selection activeCell="Q17" sqref="Q17"/>
    </sheetView>
  </sheetViews>
  <sheetFormatPr baseColWidth="10" defaultRowHeight="15" x14ac:dyDescent="0.25"/>
  <cols>
    <col min="1" max="1" width="17.42578125" customWidth="1"/>
    <col min="2" max="8" width="13.5703125" bestFit="1" customWidth="1"/>
    <col min="9" max="9" width="20.7109375" customWidth="1"/>
    <col min="11" max="11" width="35" customWidth="1"/>
  </cols>
  <sheetData>
    <row r="1" spans="1:12" ht="32.25" thickBot="1" x14ac:dyDescent="0.3">
      <c r="A1" s="95" t="s">
        <v>139</v>
      </c>
      <c r="B1" s="95" t="s">
        <v>140</v>
      </c>
      <c r="C1" s="95" t="s">
        <v>141</v>
      </c>
      <c r="D1" s="95" t="s">
        <v>142</v>
      </c>
      <c r="E1" s="95" t="s">
        <v>143</v>
      </c>
      <c r="F1" s="95" t="s">
        <v>144</v>
      </c>
      <c r="G1" s="95" t="s">
        <v>145</v>
      </c>
      <c r="H1" s="95" t="s">
        <v>146</v>
      </c>
      <c r="K1" s="234" t="s">
        <v>31</v>
      </c>
      <c r="L1" s="234"/>
    </row>
    <row r="2" spans="1:12" ht="15.75" thickBot="1" x14ac:dyDescent="0.3">
      <c r="A2" s="96" t="s">
        <v>109</v>
      </c>
      <c r="B2" s="96">
        <v>48</v>
      </c>
      <c r="C2" s="96">
        <v>44</v>
      </c>
      <c r="D2" s="96">
        <v>54</v>
      </c>
      <c r="E2" s="96">
        <v>25</v>
      </c>
      <c r="F2" s="96">
        <v>19</v>
      </c>
      <c r="G2" s="96">
        <v>39</v>
      </c>
      <c r="H2" s="96">
        <v>23</v>
      </c>
      <c r="K2" s="69" t="s">
        <v>147</v>
      </c>
      <c r="L2" s="89">
        <f>AVERAGE(J26,J54,J82,J110,J138,J166,J194,J222,J250,J278)</f>
        <v>60.219047619047615</v>
      </c>
    </row>
    <row r="3" spans="1:12" ht="15.75" thickBot="1" x14ac:dyDescent="0.3">
      <c r="A3" s="97">
        <v>4.1666666666666664E-2</v>
      </c>
      <c r="B3" s="98">
        <v>27</v>
      </c>
      <c r="C3" s="98">
        <v>36</v>
      </c>
      <c r="D3" s="98">
        <v>46</v>
      </c>
      <c r="E3" s="98">
        <v>20</v>
      </c>
      <c r="F3" s="98">
        <v>15</v>
      </c>
      <c r="G3" s="98">
        <v>29</v>
      </c>
      <c r="H3" s="98">
        <v>20</v>
      </c>
      <c r="K3" s="69" t="s">
        <v>148</v>
      </c>
      <c r="L3" s="89">
        <f>AVERAGE(J306,J334)</f>
        <v>72.25595238095238</v>
      </c>
    </row>
    <row r="4" spans="1:12" ht="15.75" thickBot="1" x14ac:dyDescent="0.3">
      <c r="A4" s="99">
        <v>8.3333333333333329E-2</v>
      </c>
      <c r="B4" s="96">
        <v>21</v>
      </c>
      <c r="C4" s="96">
        <v>44</v>
      </c>
      <c r="D4" s="96">
        <v>49</v>
      </c>
      <c r="E4" s="96">
        <v>28</v>
      </c>
      <c r="F4" s="96">
        <v>23</v>
      </c>
      <c r="G4" s="96">
        <v>33</v>
      </c>
      <c r="H4" s="96">
        <v>29</v>
      </c>
    </row>
    <row r="5" spans="1:12" ht="15.75" thickBot="1" x14ac:dyDescent="0.3">
      <c r="A5" s="97">
        <v>0.125</v>
      </c>
      <c r="B5" s="98">
        <v>14</v>
      </c>
      <c r="C5" s="98">
        <v>56</v>
      </c>
      <c r="D5" s="98">
        <v>53</v>
      </c>
      <c r="E5" s="98">
        <v>33</v>
      </c>
      <c r="F5" s="98">
        <v>33</v>
      </c>
      <c r="G5" s="98">
        <v>38</v>
      </c>
      <c r="H5" s="98">
        <v>29</v>
      </c>
    </row>
    <row r="6" spans="1:12" ht="15.75" thickBot="1" x14ac:dyDescent="0.3">
      <c r="A6" s="99">
        <v>0.16666666666666666</v>
      </c>
      <c r="B6" s="96">
        <v>10</v>
      </c>
      <c r="C6" s="96">
        <v>68</v>
      </c>
      <c r="D6" s="96">
        <v>60</v>
      </c>
      <c r="E6" s="96">
        <v>46</v>
      </c>
      <c r="F6" s="96">
        <v>56</v>
      </c>
      <c r="G6" s="96">
        <v>56</v>
      </c>
      <c r="H6" s="96">
        <v>28</v>
      </c>
    </row>
    <row r="7" spans="1:12" ht="15.75" thickBot="1" x14ac:dyDescent="0.3">
      <c r="A7" s="97">
        <v>0.20833333333333334</v>
      </c>
      <c r="B7" s="98">
        <v>10</v>
      </c>
      <c r="C7" s="98">
        <v>81</v>
      </c>
      <c r="D7" s="98">
        <v>68</v>
      </c>
      <c r="E7" s="98">
        <v>59</v>
      </c>
      <c r="F7" s="98">
        <v>64</v>
      </c>
      <c r="G7" s="98">
        <v>79</v>
      </c>
      <c r="H7" s="98">
        <v>25</v>
      </c>
    </row>
    <row r="8" spans="1:12" ht="15.75" thickBot="1" x14ac:dyDescent="0.3">
      <c r="A8" s="99">
        <v>0.25</v>
      </c>
      <c r="B8" s="96">
        <v>14</v>
      </c>
      <c r="C8" s="96">
        <v>94</v>
      </c>
      <c r="D8" s="96">
        <v>71</v>
      </c>
      <c r="E8" s="96">
        <v>66</v>
      </c>
      <c r="F8" s="96">
        <v>80</v>
      </c>
      <c r="G8" s="96">
        <v>84</v>
      </c>
      <c r="H8" s="96">
        <v>22</v>
      </c>
    </row>
    <row r="9" spans="1:12" ht="15.75" thickBot="1" x14ac:dyDescent="0.3">
      <c r="A9" s="97">
        <v>0.29166666666666669</v>
      </c>
      <c r="B9" s="98">
        <v>19</v>
      </c>
      <c r="C9" s="98">
        <v>96</v>
      </c>
      <c r="D9" s="98">
        <v>81</v>
      </c>
      <c r="E9" s="98">
        <v>73</v>
      </c>
      <c r="F9" s="98">
        <v>80</v>
      </c>
      <c r="G9" s="98">
        <v>80</v>
      </c>
      <c r="H9" s="98">
        <v>25</v>
      </c>
    </row>
    <row r="10" spans="1:12" ht="15.75" thickBot="1" x14ac:dyDescent="0.3">
      <c r="A10" s="99">
        <v>0.33333333333333331</v>
      </c>
      <c r="B10" s="96">
        <v>34</v>
      </c>
      <c r="C10" s="96">
        <v>99</v>
      </c>
      <c r="D10" s="96">
        <v>85</v>
      </c>
      <c r="E10" s="96">
        <v>88</v>
      </c>
      <c r="F10" s="96">
        <v>86</v>
      </c>
      <c r="G10" s="96">
        <v>74</v>
      </c>
      <c r="H10" s="96">
        <v>35</v>
      </c>
    </row>
    <row r="11" spans="1:12" ht="15.75" thickBot="1" x14ac:dyDescent="0.3">
      <c r="A11" s="97">
        <v>0.375</v>
      </c>
      <c r="B11" s="98">
        <v>45</v>
      </c>
      <c r="C11" s="98">
        <v>89</v>
      </c>
      <c r="D11" s="98">
        <v>73</v>
      </c>
      <c r="E11" s="98">
        <v>93</v>
      </c>
      <c r="F11" s="98">
        <v>76</v>
      </c>
      <c r="G11" s="98">
        <v>65</v>
      </c>
      <c r="H11" s="98">
        <v>38</v>
      </c>
    </row>
    <row r="12" spans="1:12" ht="15.75" thickBot="1" x14ac:dyDescent="0.3">
      <c r="A12" s="99">
        <v>0.41666666666666669</v>
      </c>
      <c r="B12" s="96">
        <v>52</v>
      </c>
      <c r="C12" s="96">
        <v>84</v>
      </c>
      <c r="D12" s="96">
        <v>72</v>
      </c>
      <c r="E12" s="96">
        <v>88</v>
      </c>
      <c r="F12" s="96">
        <v>68</v>
      </c>
      <c r="G12" s="96">
        <v>65</v>
      </c>
      <c r="H12" s="96">
        <v>49</v>
      </c>
    </row>
    <row r="13" spans="1:12" ht="15.75" thickBot="1" x14ac:dyDescent="0.3">
      <c r="A13" s="97">
        <v>0.45833333333333331</v>
      </c>
      <c r="B13" s="98">
        <v>64</v>
      </c>
      <c r="C13" s="98">
        <v>75</v>
      </c>
      <c r="D13" s="98">
        <v>80</v>
      </c>
      <c r="E13" s="98">
        <v>75</v>
      </c>
      <c r="F13" s="98">
        <v>54</v>
      </c>
      <c r="G13" s="98">
        <v>60</v>
      </c>
      <c r="H13" s="98">
        <v>59</v>
      </c>
    </row>
    <row r="14" spans="1:12" ht="15.75" thickBot="1" x14ac:dyDescent="0.3">
      <c r="A14" s="96" t="s">
        <v>78</v>
      </c>
      <c r="B14" s="96">
        <v>57</v>
      </c>
      <c r="C14" s="96">
        <v>81</v>
      </c>
      <c r="D14" s="96">
        <v>84</v>
      </c>
      <c r="E14" s="96">
        <v>71</v>
      </c>
      <c r="F14" s="96">
        <v>60</v>
      </c>
      <c r="G14" s="96">
        <v>68</v>
      </c>
      <c r="H14" s="96">
        <v>62</v>
      </c>
    </row>
    <row r="15" spans="1:12" ht="15.75" thickBot="1" x14ac:dyDescent="0.3">
      <c r="A15" s="97">
        <v>0.54166666666666663</v>
      </c>
      <c r="B15" s="98">
        <v>64</v>
      </c>
      <c r="C15" s="98">
        <v>75</v>
      </c>
      <c r="D15" s="98">
        <v>93</v>
      </c>
      <c r="E15" s="98">
        <v>66</v>
      </c>
      <c r="F15" s="98">
        <v>70</v>
      </c>
      <c r="G15" s="98">
        <v>74</v>
      </c>
      <c r="H15" s="98">
        <v>69</v>
      </c>
    </row>
    <row r="16" spans="1:12" ht="15.75" thickBot="1" x14ac:dyDescent="0.3">
      <c r="A16" s="99">
        <v>0.58333333333333337</v>
      </c>
      <c r="B16" s="96">
        <v>63</v>
      </c>
      <c r="C16" s="96">
        <v>78</v>
      </c>
      <c r="D16" s="96">
        <v>92</v>
      </c>
      <c r="E16" s="96">
        <v>70</v>
      </c>
      <c r="F16" s="96">
        <v>68</v>
      </c>
      <c r="G16" s="96">
        <v>75</v>
      </c>
      <c r="H16" s="96">
        <v>70</v>
      </c>
    </row>
    <row r="17" spans="1:10" ht="15.75" thickBot="1" x14ac:dyDescent="0.3">
      <c r="A17" s="97">
        <v>0.625</v>
      </c>
      <c r="B17" s="98">
        <v>65</v>
      </c>
      <c r="C17" s="98">
        <v>88</v>
      </c>
      <c r="D17" s="98">
        <v>319</v>
      </c>
      <c r="E17" s="98">
        <v>78</v>
      </c>
      <c r="F17" s="98">
        <v>75</v>
      </c>
      <c r="G17" s="98">
        <v>94</v>
      </c>
      <c r="H17" s="98">
        <v>62</v>
      </c>
    </row>
    <row r="18" spans="1:10" ht="15.75" thickBot="1" x14ac:dyDescent="0.3">
      <c r="A18" s="99">
        <v>0.66666666666666663</v>
      </c>
      <c r="B18" s="96">
        <v>69</v>
      </c>
      <c r="C18" s="96">
        <v>90</v>
      </c>
      <c r="D18" s="96">
        <v>91</v>
      </c>
      <c r="E18" s="96">
        <v>70</v>
      </c>
      <c r="F18" s="96">
        <v>61</v>
      </c>
      <c r="G18" s="96">
        <v>84</v>
      </c>
      <c r="H18" s="96">
        <v>68</v>
      </c>
    </row>
    <row r="19" spans="1:10" ht="15.75" thickBot="1" x14ac:dyDescent="0.3">
      <c r="A19" s="97">
        <v>0.70833333333333337</v>
      </c>
      <c r="B19" s="98">
        <v>62</v>
      </c>
      <c r="C19" s="98">
        <v>84</v>
      </c>
      <c r="D19" s="98">
        <v>80</v>
      </c>
      <c r="E19" s="98">
        <v>51</v>
      </c>
      <c r="F19" s="98">
        <v>46</v>
      </c>
      <c r="G19" s="98">
        <v>65</v>
      </c>
      <c r="H19" s="98">
        <v>71</v>
      </c>
    </row>
    <row r="20" spans="1:10" ht="15.75" thickBot="1" x14ac:dyDescent="0.3">
      <c r="A20" s="99">
        <v>0.75</v>
      </c>
      <c r="B20" s="96">
        <v>59</v>
      </c>
      <c r="C20" s="96">
        <v>76</v>
      </c>
      <c r="D20" s="96">
        <v>30</v>
      </c>
      <c r="E20" s="96">
        <v>41</v>
      </c>
      <c r="F20" s="96">
        <v>31</v>
      </c>
      <c r="G20" s="96">
        <v>38</v>
      </c>
      <c r="H20" s="96">
        <v>71</v>
      </c>
    </row>
    <row r="21" spans="1:10" ht="15.75" thickBot="1" x14ac:dyDescent="0.3">
      <c r="A21" s="97">
        <v>0.79166666666666663</v>
      </c>
      <c r="B21" s="98">
        <v>65</v>
      </c>
      <c r="C21" s="98">
        <v>80</v>
      </c>
      <c r="D21" s="98">
        <v>25</v>
      </c>
      <c r="E21" s="98">
        <v>26</v>
      </c>
      <c r="F21" s="98">
        <v>29</v>
      </c>
      <c r="G21" s="98">
        <v>35</v>
      </c>
      <c r="H21" s="98">
        <v>68</v>
      </c>
    </row>
    <row r="22" spans="1:10" ht="15.75" thickBot="1" x14ac:dyDescent="0.3">
      <c r="A22" s="99">
        <v>0.83333333333333337</v>
      </c>
      <c r="B22" s="96">
        <v>59</v>
      </c>
      <c r="C22" s="96">
        <v>62</v>
      </c>
      <c r="D22" s="96">
        <v>34</v>
      </c>
      <c r="E22" s="96">
        <v>31</v>
      </c>
      <c r="F22" s="96">
        <v>28</v>
      </c>
      <c r="G22" s="96">
        <v>26</v>
      </c>
      <c r="H22" s="96">
        <v>66</v>
      </c>
    </row>
    <row r="23" spans="1:10" ht="15.75" thickBot="1" x14ac:dyDescent="0.3">
      <c r="A23" s="97">
        <v>0.875</v>
      </c>
      <c r="B23" s="98">
        <v>53</v>
      </c>
      <c r="C23" s="98">
        <v>51</v>
      </c>
      <c r="D23" s="98">
        <v>38</v>
      </c>
      <c r="E23" s="98">
        <v>24</v>
      </c>
      <c r="F23" s="98">
        <v>23</v>
      </c>
      <c r="G23" s="98">
        <v>23</v>
      </c>
      <c r="H23" s="98">
        <v>62</v>
      </c>
    </row>
    <row r="24" spans="1:10" ht="15.75" thickBot="1" x14ac:dyDescent="0.3">
      <c r="A24" s="99">
        <v>0.91666666666666663</v>
      </c>
      <c r="B24" s="96">
        <v>48</v>
      </c>
      <c r="C24" s="96">
        <v>35</v>
      </c>
      <c r="D24" s="96">
        <v>23</v>
      </c>
      <c r="E24" s="96">
        <v>16</v>
      </c>
      <c r="F24" s="96">
        <v>26</v>
      </c>
      <c r="G24" s="96">
        <v>23</v>
      </c>
      <c r="H24" s="96">
        <v>54</v>
      </c>
    </row>
    <row r="25" spans="1:10" ht="15.75" thickBot="1" x14ac:dyDescent="0.3">
      <c r="A25" s="97">
        <v>0.95833333333333337</v>
      </c>
      <c r="B25" s="98">
        <v>48</v>
      </c>
      <c r="C25" s="98">
        <v>52</v>
      </c>
      <c r="D25" s="98">
        <v>28</v>
      </c>
      <c r="E25" s="98">
        <v>20</v>
      </c>
      <c r="F25" s="98">
        <v>34</v>
      </c>
      <c r="G25" s="98">
        <v>26</v>
      </c>
      <c r="H25" s="98">
        <v>45</v>
      </c>
    </row>
    <row r="26" spans="1:10" x14ac:dyDescent="0.25">
      <c r="A26" t="s">
        <v>150</v>
      </c>
      <c r="B26" s="44">
        <f>AVERAGE(B2:B25)</f>
        <v>44.583333333333336</v>
      </c>
      <c r="C26" s="44">
        <f t="shared" ref="C26:H26" si="0">AVERAGE(C2:C25)</f>
        <v>71.583333333333329</v>
      </c>
      <c r="D26" s="44">
        <f t="shared" si="0"/>
        <v>72.041666666666671</v>
      </c>
      <c r="E26" s="44">
        <f t="shared" si="0"/>
        <v>52.416666666666664</v>
      </c>
      <c r="F26" s="44">
        <f t="shared" si="0"/>
        <v>50.208333333333336</v>
      </c>
      <c r="G26" s="44">
        <f t="shared" si="0"/>
        <v>55.541666666666664</v>
      </c>
      <c r="H26" s="44">
        <f t="shared" si="0"/>
        <v>47.916666666666664</v>
      </c>
      <c r="I26" s="100" t="s">
        <v>179</v>
      </c>
      <c r="J26" s="89">
        <f>AVERAGE(B26:H26)</f>
        <v>56.327380952380956</v>
      </c>
    </row>
    <row r="29" spans="1:10" ht="32.25" thickBot="1" x14ac:dyDescent="0.3">
      <c r="A29" s="95" t="s">
        <v>139</v>
      </c>
      <c r="B29" s="95" t="s">
        <v>140</v>
      </c>
      <c r="C29" s="95" t="s">
        <v>141</v>
      </c>
      <c r="D29" s="95" t="s">
        <v>142</v>
      </c>
      <c r="E29" s="95" t="s">
        <v>143</v>
      </c>
      <c r="F29" s="95" t="s">
        <v>144</v>
      </c>
      <c r="G29" s="95" t="s">
        <v>145</v>
      </c>
      <c r="H29" s="95" t="s">
        <v>146</v>
      </c>
    </row>
    <row r="30" spans="1:10" ht="15.75" thickBot="1" x14ac:dyDescent="0.3">
      <c r="A30" s="96" t="s">
        <v>109</v>
      </c>
      <c r="B30" s="96">
        <v>111</v>
      </c>
      <c r="C30" s="96">
        <v>124</v>
      </c>
      <c r="D30" s="96">
        <v>71</v>
      </c>
      <c r="E30" s="96">
        <v>29</v>
      </c>
      <c r="F30" s="96">
        <v>43</v>
      </c>
      <c r="G30" s="96">
        <v>45</v>
      </c>
      <c r="H30" s="96">
        <v>48</v>
      </c>
    </row>
    <row r="31" spans="1:10" ht="15.75" thickBot="1" x14ac:dyDescent="0.3">
      <c r="A31" s="97">
        <v>4.1666666666666664E-2</v>
      </c>
      <c r="B31" s="98">
        <v>96</v>
      </c>
      <c r="C31" s="98">
        <v>128</v>
      </c>
      <c r="D31" s="98">
        <v>79</v>
      </c>
      <c r="E31" s="98">
        <v>16</v>
      </c>
      <c r="F31" s="98">
        <v>41</v>
      </c>
      <c r="G31" s="98">
        <v>34</v>
      </c>
      <c r="H31" s="98">
        <v>30</v>
      </c>
    </row>
    <row r="32" spans="1:10" ht="15.75" thickBot="1" x14ac:dyDescent="0.3">
      <c r="A32" s="99">
        <v>8.3333333333333329E-2</v>
      </c>
      <c r="B32" s="96">
        <v>89</v>
      </c>
      <c r="C32" s="96">
        <v>126</v>
      </c>
      <c r="D32" s="96">
        <v>86</v>
      </c>
      <c r="E32" s="96">
        <v>29</v>
      </c>
      <c r="F32" s="96">
        <v>30</v>
      </c>
      <c r="G32" s="96">
        <v>34</v>
      </c>
      <c r="H32" s="96">
        <v>23</v>
      </c>
    </row>
    <row r="33" spans="1:8" ht="15.75" thickBot="1" x14ac:dyDescent="0.3">
      <c r="A33" s="97">
        <v>0.125</v>
      </c>
      <c r="B33" s="98">
        <v>69</v>
      </c>
      <c r="C33" s="98">
        <v>120</v>
      </c>
      <c r="D33" s="98">
        <v>83</v>
      </c>
      <c r="E33" s="98">
        <v>35</v>
      </c>
      <c r="F33" s="98">
        <v>46</v>
      </c>
      <c r="G33" s="98">
        <v>40</v>
      </c>
      <c r="H33" s="98">
        <v>18</v>
      </c>
    </row>
    <row r="34" spans="1:8" ht="15.75" thickBot="1" x14ac:dyDescent="0.3">
      <c r="A34" s="99">
        <v>0.16666666666666666</v>
      </c>
      <c r="B34" s="96">
        <v>30</v>
      </c>
      <c r="C34" s="96">
        <v>108</v>
      </c>
      <c r="D34" s="96">
        <v>98</v>
      </c>
      <c r="E34" s="96">
        <v>60</v>
      </c>
      <c r="F34" s="96">
        <v>64</v>
      </c>
      <c r="G34" s="96">
        <v>49</v>
      </c>
      <c r="H34" s="96">
        <v>19</v>
      </c>
    </row>
    <row r="35" spans="1:8" ht="15.75" thickBot="1" x14ac:dyDescent="0.3">
      <c r="A35" s="97">
        <v>0.20833333333333334</v>
      </c>
      <c r="B35" s="98">
        <v>18</v>
      </c>
      <c r="C35" s="98">
        <v>118</v>
      </c>
      <c r="D35" s="98">
        <v>105</v>
      </c>
      <c r="E35" s="98">
        <v>79</v>
      </c>
      <c r="F35" s="98">
        <v>83</v>
      </c>
      <c r="G35" s="98">
        <v>60</v>
      </c>
      <c r="H35" s="98">
        <v>23</v>
      </c>
    </row>
    <row r="36" spans="1:8" ht="15.75" thickBot="1" x14ac:dyDescent="0.3">
      <c r="A36" s="99">
        <v>0.25</v>
      </c>
      <c r="B36" s="96">
        <v>15</v>
      </c>
      <c r="C36" s="96">
        <v>125</v>
      </c>
      <c r="D36" s="96">
        <v>128</v>
      </c>
      <c r="E36" s="96">
        <v>86</v>
      </c>
      <c r="F36" s="96">
        <v>79</v>
      </c>
      <c r="G36" s="96">
        <v>53</v>
      </c>
      <c r="H36" s="96">
        <v>21</v>
      </c>
    </row>
    <row r="37" spans="1:8" ht="15.75" thickBot="1" x14ac:dyDescent="0.3">
      <c r="A37" s="97">
        <v>0.29166666666666669</v>
      </c>
      <c r="B37" s="98">
        <v>23</v>
      </c>
      <c r="C37" s="98">
        <v>120</v>
      </c>
      <c r="D37" s="98">
        <v>130</v>
      </c>
      <c r="E37" s="98">
        <v>86</v>
      </c>
      <c r="F37" s="98">
        <v>81</v>
      </c>
      <c r="G37" s="98">
        <v>56</v>
      </c>
      <c r="H37" s="98">
        <v>31</v>
      </c>
    </row>
    <row r="38" spans="1:8" ht="15.75" thickBot="1" x14ac:dyDescent="0.3">
      <c r="A38" s="99">
        <v>0.33333333333333331</v>
      </c>
      <c r="B38" s="96">
        <v>29</v>
      </c>
      <c r="C38" s="96">
        <v>108</v>
      </c>
      <c r="D38" s="96">
        <v>133</v>
      </c>
      <c r="E38" s="96">
        <v>83</v>
      </c>
      <c r="F38" s="96">
        <v>90</v>
      </c>
      <c r="G38" s="96">
        <v>66</v>
      </c>
      <c r="H38" s="96">
        <v>36</v>
      </c>
    </row>
    <row r="39" spans="1:8" ht="15.75" thickBot="1" x14ac:dyDescent="0.3">
      <c r="A39" s="97">
        <v>0.375</v>
      </c>
      <c r="B39" s="98">
        <v>38</v>
      </c>
      <c r="C39" s="98">
        <v>93</v>
      </c>
      <c r="D39" s="98">
        <v>98</v>
      </c>
      <c r="E39" s="98">
        <v>79</v>
      </c>
      <c r="F39" s="98">
        <v>70</v>
      </c>
      <c r="G39" s="98">
        <v>66</v>
      </c>
      <c r="H39" s="98">
        <v>40</v>
      </c>
    </row>
    <row r="40" spans="1:8" ht="15.75" thickBot="1" x14ac:dyDescent="0.3">
      <c r="A40" s="99">
        <v>0.41666666666666669</v>
      </c>
      <c r="B40" s="96">
        <v>46</v>
      </c>
      <c r="C40" s="96">
        <v>78</v>
      </c>
      <c r="D40" s="96">
        <v>71</v>
      </c>
      <c r="E40" s="96">
        <v>71</v>
      </c>
      <c r="F40" s="96">
        <v>70</v>
      </c>
      <c r="G40" s="96">
        <v>59</v>
      </c>
      <c r="H40" s="96">
        <v>49</v>
      </c>
    </row>
    <row r="41" spans="1:8" ht="15.75" thickBot="1" x14ac:dyDescent="0.3">
      <c r="A41" s="97">
        <v>0.45833333333333331</v>
      </c>
      <c r="B41" s="98">
        <v>61</v>
      </c>
      <c r="C41" s="98">
        <v>80</v>
      </c>
      <c r="D41" s="98">
        <v>61</v>
      </c>
      <c r="E41" s="98">
        <v>61</v>
      </c>
      <c r="F41" s="98">
        <v>69</v>
      </c>
      <c r="G41" s="98">
        <v>64</v>
      </c>
      <c r="H41" s="98">
        <v>61</v>
      </c>
    </row>
    <row r="42" spans="1:8" ht="15.75" thickBot="1" x14ac:dyDescent="0.3">
      <c r="A42" s="96" t="s">
        <v>78</v>
      </c>
      <c r="B42" s="96">
        <v>66</v>
      </c>
      <c r="C42" s="96">
        <v>80</v>
      </c>
      <c r="D42" s="96">
        <v>60</v>
      </c>
      <c r="E42" s="96">
        <v>52</v>
      </c>
      <c r="F42" s="96">
        <v>70</v>
      </c>
      <c r="G42" s="96">
        <v>60</v>
      </c>
      <c r="H42" s="96">
        <v>64</v>
      </c>
    </row>
    <row r="43" spans="1:8" ht="15.75" thickBot="1" x14ac:dyDescent="0.3">
      <c r="A43" s="97">
        <v>0.54166666666666663</v>
      </c>
      <c r="B43" s="98">
        <v>75</v>
      </c>
      <c r="C43" s="98">
        <v>83</v>
      </c>
      <c r="D43" s="98">
        <v>79</v>
      </c>
      <c r="E43" s="98">
        <v>50</v>
      </c>
      <c r="F43" s="98">
        <v>75</v>
      </c>
      <c r="G43" s="98">
        <v>61</v>
      </c>
      <c r="H43" s="98">
        <v>71</v>
      </c>
    </row>
    <row r="44" spans="1:8" ht="15.75" thickBot="1" x14ac:dyDescent="0.3">
      <c r="A44" s="99">
        <v>0.58333333333333337</v>
      </c>
      <c r="B44" s="96">
        <v>83</v>
      </c>
      <c r="C44" s="96">
        <v>88</v>
      </c>
      <c r="D44" s="96">
        <v>79</v>
      </c>
      <c r="E44" s="96">
        <v>55</v>
      </c>
      <c r="F44" s="96">
        <v>76</v>
      </c>
      <c r="G44" s="96">
        <v>71</v>
      </c>
      <c r="H44" s="96">
        <v>78</v>
      </c>
    </row>
    <row r="45" spans="1:8" ht="15.75" thickBot="1" x14ac:dyDescent="0.3">
      <c r="A45" s="97">
        <v>0.625</v>
      </c>
      <c r="B45" s="98">
        <v>98</v>
      </c>
      <c r="C45" s="98">
        <v>103</v>
      </c>
      <c r="D45" s="98">
        <v>78</v>
      </c>
      <c r="E45" s="98">
        <v>45</v>
      </c>
      <c r="F45" s="98">
        <v>75</v>
      </c>
      <c r="G45" s="98">
        <v>79</v>
      </c>
      <c r="H45" s="98">
        <v>98</v>
      </c>
    </row>
    <row r="46" spans="1:8" ht="15.75" thickBot="1" x14ac:dyDescent="0.3">
      <c r="A46" s="99">
        <v>0.66666666666666663</v>
      </c>
      <c r="B46" s="96">
        <v>105</v>
      </c>
      <c r="C46" s="96">
        <v>103</v>
      </c>
      <c r="D46" s="96">
        <v>61</v>
      </c>
      <c r="E46" s="96">
        <v>30</v>
      </c>
      <c r="F46" s="96">
        <v>71</v>
      </c>
      <c r="G46" s="96">
        <v>88</v>
      </c>
      <c r="H46" s="96">
        <v>100</v>
      </c>
    </row>
    <row r="47" spans="1:8" ht="15.75" thickBot="1" x14ac:dyDescent="0.3">
      <c r="A47" s="97">
        <v>0.70833333333333337</v>
      </c>
      <c r="B47" s="98">
        <v>113</v>
      </c>
      <c r="C47" s="98">
        <v>95</v>
      </c>
      <c r="D47" s="98">
        <v>36</v>
      </c>
      <c r="E47" s="98">
        <v>23</v>
      </c>
      <c r="F47" s="98">
        <v>60</v>
      </c>
      <c r="G47" s="98">
        <v>85</v>
      </c>
      <c r="H47" s="98">
        <v>100</v>
      </c>
    </row>
    <row r="48" spans="1:8" ht="15.75" thickBot="1" x14ac:dyDescent="0.3">
      <c r="A48" s="99">
        <v>0.75</v>
      </c>
      <c r="B48" s="96">
        <v>109</v>
      </c>
      <c r="C48" s="96">
        <v>80</v>
      </c>
      <c r="D48" s="96">
        <v>29</v>
      </c>
      <c r="E48" s="96">
        <v>21</v>
      </c>
      <c r="F48" s="96">
        <v>60</v>
      </c>
      <c r="G48" s="96">
        <v>68</v>
      </c>
      <c r="H48" s="96">
        <v>99</v>
      </c>
    </row>
    <row r="49" spans="1:10" ht="15.75" thickBot="1" x14ac:dyDescent="0.3">
      <c r="A49" s="97">
        <v>0.79166666666666663</v>
      </c>
      <c r="B49" s="98">
        <v>116</v>
      </c>
      <c r="C49" s="98">
        <v>78</v>
      </c>
      <c r="D49" s="98">
        <v>39</v>
      </c>
      <c r="E49" s="98">
        <v>38</v>
      </c>
      <c r="F49" s="98">
        <v>60</v>
      </c>
      <c r="G49" s="98">
        <v>53</v>
      </c>
      <c r="H49" s="98">
        <v>118</v>
      </c>
    </row>
    <row r="50" spans="1:10" ht="15.75" thickBot="1" x14ac:dyDescent="0.3">
      <c r="A50" s="99">
        <v>0.83333333333333337</v>
      </c>
      <c r="B50" s="96">
        <v>116</v>
      </c>
      <c r="C50" s="96">
        <v>65</v>
      </c>
      <c r="D50" s="96">
        <v>40</v>
      </c>
      <c r="E50" s="96">
        <v>39</v>
      </c>
      <c r="F50" s="96">
        <v>64</v>
      </c>
      <c r="G50" s="96">
        <v>45</v>
      </c>
      <c r="H50" s="96">
        <v>128</v>
      </c>
    </row>
    <row r="51" spans="1:10" ht="15.75" thickBot="1" x14ac:dyDescent="0.3">
      <c r="A51" s="97">
        <v>0.875</v>
      </c>
      <c r="B51" s="98">
        <v>111</v>
      </c>
      <c r="C51" s="98">
        <v>65</v>
      </c>
      <c r="D51" s="98">
        <v>41</v>
      </c>
      <c r="E51" s="98">
        <v>33</v>
      </c>
      <c r="F51" s="98">
        <v>58</v>
      </c>
      <c r="G51" s="98">
        <v>41</v>
      </c>
      <c r="H51" s="98">
        <v>123</v>
      </c>
    </row>
    <row r="52" spans="1:10" ht="15.75" thickBot="1" x14ac:dyDescent="0.3">
      <c r="A52" s="99">
        <v>0.91666666666666663</v>
      </c>
      <c r="B52" s="96">
        <v>116</v>
      </c>
      <c r="C52" s="96">
        <v>60</v>
      </c>
      <c r="D52" s="96">
        <v>25</v>
      </c>
      <c r="E52" s="96">
        <v>36</v>
      </c>
      <c r="F52" s="96">
        <v>46</v>
      </c>
      <c r="G52" s="96">
        <v>34</v>
      </c>
      <c r="H52" s="96">
        <v>113</v>
      </c>
    </row>
    <row r="53" spans="1:10" ht="15.75" thickBot="1" x14ac:dyDescent="0.3">
      <c r="A53" s="97">
        <v>0.95833333333333337</v>
      </c>
      <c r="B53" s="98">
        <v>120</v>
      </c>
      <c r="C53" s="98">
        <v>69</v>
      </c>
      <c r="D53" s="98">
        <v>36</v>
      </c>
      <c r="E53" s="98">
        <v>40</v>
      </c>
      <c r="F53" s="98">
        <v>54</v>
      </c>
      <c r="G53" s="98">
        <v>45</v>
      </c>
      <c r="H53" s="98">
        <v>108</v>
      </c>
    </row>
    <row r="54" spans="1:10" x14ac:dyDescent="0.25">
      <c r="A54" t="s">
        <v>152</v>
      </c>
      <c r="B54" s="44">
        <f>AVERAGE(B30:B53)</f>
        <v>77.208333333333329</v>
      </c>
      <c r="C54" s="44">
        <f t="shared" ref="C54:H54" si="1">AVERAGE(C30:C53)</f>
        <v>95.708333333333329</v>
      </c>
      <c r="D54" s="44">
        <f t="shared" si="1"/>
        <v>72.75</v>
      </c>
      <c r="E54" s="44">
        <f t="shared" si="1"/>
        <v>49</v>
      </c>
      <c r="F54" s="44">
        <f t="shared" si="1"/>
        <v>63.958333333333336</v>
      </c>
      <c r="G54" s="44">
        <f t="shared" si="1"/>
        <v>56.5</v>
      </c>
      <c r="H54" s="44">
        <f t="shared" si="1"/>
        <v>66.625</v>
      </c>
      <c r="I54" s="100" t="s">
        <v>180</v>
      </c>
      <c r="J54" s="89">
        <f>AVERAGE(B54:H54)</f>
        <v>68.821428571428569</v>
      </c>
    </row>
    <row r="57" spans="1:10" ht="32.25" thickBot="1" x14ac:dyDescent="0.3">
      <c r="A57" s="95" t="s">
        <v>139</v>
      </c>
      <c r="B57" s="95" t="s">
        <v>140</v>
      </c>
      <c r="C57" s="95" t="s">
        <v>141</v>
      </c>
      <c r="D57" s="95" t="s">
        <v>142</v>
      </c>
      <c r="E57" s="95" t="s">
        <v>143</v>
      </c>
      <c r="F57" s="95" t="s">
        <v>144</v>
      </c>
      <c r="G57" s="95" t="s">
        <v>145</v>
      </c>
      <c r="H57" s="95" t="s">
        <v>146</v>
      </c>
    </row>
    <row r="58" spans="1:10" ht="15.75" thickBot="1" x14ac:dyDescent="0.3">
      <c r="A58" s="96" t="s">
        <v>109</v>
      </c>
      <c r="B58" s="96">
        <v>86</v>
      </c>
      <c r="C58" s="96">
        <v>123</v>
      </c>
      <c r="D58" s="96">
        <v>47</v>
      </c>
      <c r="E58" s="96">
        <v>50</v>
      </c>
      <c r="F58" s="96">
        <v>74</v>
      </c>
      <c r="G58" s="96">
        <v>60</v>
      </c>
      <c r="H58" s="96">
        <v>56</v>
      </c>
    </row>
    <row r="59" spans="1:10" ht="15.75" thickBot="1" x14ac:dyDescent="0.3">
      <c r="A59" s="97">
        <v>4.1666666666666664E-2</v>
      </c>
      <c r="B59" s="98">
        <v>71</v>
      </c>
      <c r="C59" s="98">
        <v>115</v>
      </c>
      <c r="D59" s="98">
        <v>61</v>
      </c>
      <c r="E59" s="98">
        <v>45</v>
      </c>
      <c r="F59" s="98">
        <v>84</v>
      </c>
      <c r="G59" s="98">
        <v>66</v>
      </c>
      <c r="H59" s="98">
        <v>56</v>
      </c>
    </row>
    <row r="60" spans="1:10" ht="15.75" thickBot="1" x14ac:dyDescent="0.3">
      <c r="A60" s="99">
        <v>8.3333333333333329E-2</v>
      </c>
      <c r="B60" s="96">
        <v>68</v>
      </c>
      <c r="C60" s="96">
        <v>104</v>
      </c>
      <c r="D60" s="96">
        <v>61</v>
      </c>
      <c r="E60" s="96">
        <v>54</v>
      </c>
      <c r="F60" s="96">
        <v>75</v>
      </c>
      <c r="G60" s="96">
        <v>51</v>
      </c>
      <c r="H60" s="96">
        <v>49</v>
      </c>
    </row>
    <row r="61" spans="1:10" ht="15.75" thickBot="1" x14ac:dyDescent="0.3">
      <c r="A61" s="97">
        <v>0.125</v>
      </c>
      <c r="B61" s="98">
        <v>60</v>
      </c>
      <c r="C61" s="98">
        <v>80</v>
      </c>
      <c r="D61" s="98">
        <v>60</v>
      </c>
      <c r="E61" s="98">
        <v>60</v>
      </c>
      <c r="F61" s="98">
        <v>63</v>
      </c>
      <c r="G61" s="98">
        <v>39</v>
      </c>
      <c r="H61" s="98">
        <v>30</v>
      </c>
    </row>
    <row r="62" spans="1:10" ht="15.75" thickBot="1" x14ac:dyDescent="0.3">
      <c r="A62" s="99">
        <v>0.16666666666666666</v>
      </c>
      <c r="B62" s="96">
        <v>56</v>
      </c>
      <c r="C62" s="96">
        <v>68</v>
      </c>
      <c r="D62" s="96">
        <v>57</v>
      </c>
      <c r="E62" s="96">
        <v>63</v>
      </c>
      <c r="F62" s="96">
        <v>63</v>
      </c>
      <c r="G62" s="96">
        <v>49</v>
      </c>
      <c r="H62" s="96">
        <v>24</v>
      </c>
    </row>
    <row r="63" spans="1:10" ht="15.75" thickBot="1" x14ac:dyDescent="0.3">
      <c r="A63" s="97">
        <v>0.20833333333333334</v>
      </c>
      <c r="B63" s="98">
        <v>45</v>
      </c>
      <c r="C63" s="98">
        <v>65</v>
      </c>
      <c r="D63" s="98">
        <v>62</v>
      </c>
      <c r="E63" s="98">
        <v>69</v>
      </c>
      <c r="F63" s="98">
        <v>57</v>
      </c>
      <c r="G63" s="98">
        <v>60</v>
      </c>
      <c r="H63" s="98">
        <v>24</v>
      </c>
    </row>
    <row r="64" spans="1:10" ht="15.75" thickBot="1" x14ac:dyDescent="0.3">
      <c r="A64" s="99">
        <v>0.25</v>
      </c>
      <c r="B64" s="96">
        <v>28</v>
      </c>
      <c r="C64" s="96">
        <v>78</v>
      </c>
      <c r="D64" s="96">
        <v>61</v>
      </c>
      <c r="E64" s="96">
        <v>71</v>
      </c>
      <c r="F64" s="96">
        <v>48</v>
      </c>
      <c r="G64" s="96">
        <v>54</v>
      </c>
      <c r="H64" s="96">
        <v>28</v>
      </c>
    </row>
    <row r="65" spans="1:8" ht="15.75" thickBot="1" x14ac:dyDescent="0.3">
      <c r="A65" s="97">
        <v>0.29166666666666669</v>
      </c>
      <c r="B65" s="98">
        <v>34</v>
      </c>
      <c r="C65" s="98">
        <v>80</v>
      </c>
      <c r="D65" s="98">
        <v>70</v>
      </c>
      <c r="E65" s="98">
        <v>64</v>
      </c>
      <c r="F65" s="98">
        <v>57</v>
      </c>
      <c r="G65" s="98">
        <v>58</v>
      </c>
      <c r="H65" s="98">
        <v>44</v>
      </c>
    </row>
    <row r="66" spans="1:8" ht="15.75" thickBot="1" x14ac:dyDescent="0.3">
      <c r="A66" s="99">
        <v>0.33333333333333331</v>
      </c>
      <c r="B66" s="96">
        <v>41</v>
      </c>
      <c r="C66" s="96">
        <v>85</v>
      </c>
      <c r="D66" s="96">
        <v>76</v>
      </c>
      <c r="E66" s="96">
        <v>75</v>
      </c>
      <c r="F66" s="96">
        <v>77</v>
      </c>
      <c r="G66" s="96">
        <v>75</v>
      </c>
      <c r="H66" s="96">
        <v>48</v>
      </c>
    </row>
    <row r="67" spans="1:8" ht="15.75" thickBot="1" x14ac:dyDescent="0.3">
      <c r="A67" s="97">
        <v>0.375</v>
      </c>
      <c r="B67" s="98">
        <v>54</v>
      </c>
      <c r="C67" s="98">
        <v>88</v>
      </c>
      <c r="D67" s="98">
        <v>81</v>
      </c>
      <c r="E67" s="98">
        <v>80</v>
      </c>
      <c r="F67" s="98">
        <v>69</v>
      </c>
      <c r="G67" s="98">
        <v>68</v>
      </c>
      <c r="H67" s="98">
        <v>56</v>
      </c>
    </row>
    <row r="68" spans="1:8" ht="15.75" thickBot="1" x14ac:dyDescent="0.3">
      <c r="A68" s="99">
        <v>0.41666666666666669</v>
      </c>
      <c r="B68" s="96">
        <v>70</v>
      </c>
      <c r="C68" s="96">
        <v>83</v>
      </c>
      <c r="D68" s="96">
        <v>90</v>
      </c>
      <c r="E68" s="96">
        <v>69</v>
      </c>
      <c r="F68" s="96">
        <v>62</v>
      </c>
      <c r="G68" s="96">
        <v>71</v>
      </c>
      <c r="H68" s="96">
        <v>69</v>
      </c>
    </row>
    <row r="69" spans="1:8" ht="15.75" thickBot="1" x14ac:dyDescent="0.3">
      <c r="A69" s="97">
        <v>0.45833333333333331</v>
      </c>
      <c r="B69" s="98">
        <v>83</v>
      </c>
      <c r="C69" s="98">
        <v>86</v>
      </c>
      <c r="D69" s="98">
        <v>85</v>
      </c>
      <c r="E69" s="98">
        <v>66</v>
      </c>
      <c r="F69" s="98">
        <v>58</v>
      </c>
      <c r="G69" s="98">
        <v>74</v>
      </c>
      <c r="H69" s="98">
        <v>74</v>
      </c>
    </row>
    <row r="70" spans="1:8" ht="15.75" thickBot="1" x14ac:dyDescent="0.3">
      <c r="A70" s="96" t="s">
        <v>78</v>
      </c>
      <c r="B70" s="96">
        <v>90</v>
      </c>
      <c r="C70" s="96">
        <v>100</v>
      </c>
      <c r="D70" s="96">
        <v>77</v>
      </c>
      <c r="E70" s="96">
        <v>57</v>
      </c>
      <c r="F70" s="96">
        <v>54</v>
      </c>
      <c r="G70" s="96">
        <v>68</v>
      </c>
      <c r="H70" s="96">
        <v>85</v>
      </c>
    </row>
    <row r="71" spans="1:8" ht="15.75" thickBot="1" x14ac:dyDescent="0.3">
      <c r="A71" s="97">
        <v>0.54166666666666663</v>
      </c>
      <c r="B71" s="98">
        <v>105</v>
      </c>
      <c r="C71" s="98">
        <v>110</v>
      </c>
      <c r="D71" s="98">
        <v>68</v>
      </c>
      <c r="E71" s="98">
        <v>59</v>
      </c>
      <c r="F71" s="98">
        <v>61</v>
      </c>
      <c r="G71" s="98">
        <v>71</v>
      </c>
      <c r="H71" s="98">
        <v>85</v>
      </c>
    </row>
    <row r="72" spans="1:8" ht="15.75" thickBot="1" x14ac:dyDescent="0.3">
      <c r="A72" s="99">
        <v>0.58333333333333337</v>
      </c>
      <c r="B72" s="96">
        <v>113</v>
      </c>
      <c r="C72" s="96">
        <v>123</v>
      </c>
      <c r="D72" s="96">
        <v>63</v>
      </c>
      <c r="E72" s="96">
        <v>63</v>
      </c>
      <c r="F72" s="96">
        <v>70</v>
      </c>
      <c r="G72" s="96">
        <v>85</v>
      </c>
      <c r="H72" s="96">
        <v>90</v>
      </c>
    </row>
    <row r="73" spans="1:8" ht="15.75" thickBot="1" x14ac:dyDescent="0.3">
      <c r="A73" s="97">
        <v>0.625</v>
      </c>
      <c r="B73" s="98">
        <v>113</v>
      </c>
      <c r="C73" s="98">
        <v>128</v>
      </c>
      <c r="D73" s="98">
        <v>68</v>
      </c>
      <c r="E73" s="98">
        <v>71</v>
      </c>
      <c r="F73" s="98">
        <v>74</v>
      </c>
      <c r="G73" s="98">
        <v>88</v>
      </c>
      <c r="H73" s="98">
        <v>105</v>
      </c>
    </row>
    <row r="74" spans="1:8" ht="15.75" thickBot="1" x14ac:dyDescent="0.3">
      <c r="A74" s="99">
        <v>0.66666666666666663</v>
      </c>
      <c r="B74" s="96">
        <v>124</v>
      </c>
      <c r="C74" s="96">
        <v>105</v>
      </c>
      <c r="D74" s="96">
        <v>68</v>
      </c>
      <c r="E74" s="96">
        <v>65</v>
      </c>
      <c r="F74" s="96">
        <v>75</v>
      </c>
      <c r="G74" s="96">
        <v>84</v>
      </c>
      <c r="H74" s="96">
        <v>109</v>
      </c>
    </row>
    <row r="75" spans="1:8" ht="15.75" thickBot="1" x14ac:dyDescent="0.3">
      <c r="A75" s="97">
        <v>0.70833333333333337</v>
      </c>
      <c r="B75" s="98">
        <v>104</v>
      </c>
      <c r="C75" s="98">
        <v>73</v>
      </c>
      <c r="D75" s="98">
        <v>59</v>
      </c>
      <c r="E75" s="98">
        <v>38</v>
      </c>
      <c r="F75" s="98">
        <v>68</v>
      </c>
      <c r="G75" s="98">
        <v>73</v>
      </c>
      <c r="H75" s="98">
        <v>105</v>
      </c>
    </row>
    <row r="76" spans="1:8" ht="15.75" thickBot="1" x14ac:dyDescent="0.3">
      <c r="A76" s="99">
        <v>0.75</v>
      </c>
      <c r="B76" s="96">
        <v>108</v>
      </c>
      <c r="C76" s="96">
        <v>51</v>
      </c>
      <c r="D76" s="96">
        <v>46</v>
      </c>
      <c r="E76" s="96">
        <v>34</v>
      </c>
      <c r="F76" s="96">
        <v>53</v>
      </c>
      <c r="G76" s="96">
        <v>53</v>
      </c>
      <c r="H76" s="96">
        <v>105</v>
      </c>
    </row>
    <row r="77" spans="1:8" ht="15.75" thickBot="1" x14ac:dyDescent="0.3">
      <c r="A77" s="97">
        <v>0.79166666666666663</v>
      </c>
      <c r="B77" s="98">
        <v>104</v>
      </c>
      <c r="C77" s="98">
        <v>46</v>
      </c>
      <c r="D77" s="98">
        <v>47</v>
      </c>
      <c r="E77" s="98">
        <v>34</v>
      </c>
      <c r="F77" s="98">
        <v>45</v>
      </c>
      <c r="G77" s="98">
        <v>53</v>
      </c>
      <c r="H77" s="98">
        <v>93</v>
      </c>
    </row>
    <row r="78" spans="1:8" ht="15.75" thickBot="1" x14ac:dyDescent="0.3">
      <c r="A78" s="99">
        <v>0.83333333333333337</v>
      </c>
      <c r="B78" s="96">
        <v>99</v>
      </c>
      <c r="C78" s="96">
        <v>36</v>
      </c>
      <c r="D78" s="96">
        <v>42</v>
      </c>
      <c r="E78" s="96">
        <v>43</v>
      </c>
      <c r="F78" s="96">
        <v>49</v>
      </c>
      <c r="G78" s="96">
        <v>53</v>
      </c>
      <c r="H78" s="96">
        <v>88</v>
      </c>
    </row>
    <row r="79" spans="1:8" ht="15.75" thickBot="1" x14ac:dyDescent="0.3">
      <c r="A79" s="97">
        <v>0.875</v>
      </c>
      <c r="B79" s="98">
        <v>104</v>
      </c>
      <c r="C79" s="98">
        <v>39</v>
      </c>
      <c r="D79" s="98">
        <v>44</v>
      </c>
      <c r="E79" s="98">
        <v>42</v>
      </c>
      <c r="F79" s="98">
        <v>49</v>
      </c>
      <c r="G79" s="98">
        <v>53</v>
      </c>
      <c r="H79" s="98">
        <v>93</v>
      </c>
    </row>
    <row r="80" spans="1:8" ht="15.75" thickBot="1" x14ac:dyDescent="0.3">
      <c r="A80" s="99">
        <v>0.91666666666666663</v>
      </c>
      <c r="B80" s="96">
        <v>109</v>
      </c>
      <c r="C80" s="96">
        <v>41</v>
      </c>
      <c r="D80" s="96">
        <v>49</v>
      </c>
      <c r="E80" s="96">
        <v>51</v>
      </c>
      <c r="F80" s="96">
        <v>60</v>
      </c>
      <c r="G80" s="96">
        <v>46</v>
      </c>
      <c r="H80" s="96">
        <v>90</v>
      </c>
    </row>
    <row r="81" spans="1:10" ht="15.75" thickBot="1" x14ac:dyDescent="0.3">
      <c r="A81" s="97">
        <v>0.95833333333333337</v>
      </c>
      <c r="B81" s="98">
        <v>113</v>
      </c>
      <c r="C81" s="98">
        <v>49</v>
      </c>
      <c r="D81" s="98">
        <v>52</v>
      </c>
      <c r="E81" s="98">
        <v>59</v>
      </c>
      <c r="F81" s="98">
        <v>66</v>
      </c>
      <c r="G81" s="98">
        <v>49</v>
      </c>
      <c r="H81" s="98">
        <v>86</v>
      </c>
    </row>
    <row r="82" spans="1:10" x14ac:dyDescent="0.25">
      <c r="A82" t="s">
        <v>154</v>
      </c>
      <c r="B82" s="26">
        <f>AVERAGE(B58:B81)</f>
        <v>82.583333333333329</v>
      </c>
      <c r="C82" s="26">
        <f t="shared" ref="C82:H82" si="2">AVERAGE(C58:C81)</f>
        <v>81.5</v>
      </c>
      <c r="D82" s="26">
        <f t="shared" si="2"/>
        <v>62.25</v>
      </c>
      <c r="E82" s="26">
        <f t="shared" si="2"/>
        <v>57.583333333333336</v>
      </c>
      <c r="F82" s="26">
        <f t="shared" si="2"/>
        <v>62.958333333333336</v>
      </c>
      <c r="G82" s="26">
        <f t="shared" si="2"/>
        <v>62.541666666666664</v>
      </c>
      <c r="H82" s="26">
        <f t="shared" si="2"/>
        <v>70.5</v>
      </c>
      <c r="I82" s="100" t="s">
        <v>181</v>
      </c>
      <c r="J82" s="89">
        <f>AVERAGE(B82:H82)</f>
        <v>68.55952380952381</v>
      </c>
    </row>
    <row r="85" spans="1:10" ht="32.25" thickBot="1" x14ac:dyDescent="0.3">
      <c r="A85" s="95" t="s">
        <v>139</v>
      </c>
      <c r="B85" s="95" t="s">
        <v>140</v>
      </c>
      <c r="C85" s="95" t="s">
        <v>141</v>
      </c>
      <c r="D85" s="95" t="s">
        <v>142</v>
      </c>
      <c r="E85" s="95" t="s">
        <v>143</v>
      </c>
      <c r="F85" s="95" t="s">
        <v>144</v>
      </c>
      <c r="G85" s="95" t="s">
        <v>145</v>
      </c>
      <c r="H85" s="95" t="s">
        <v>146</v>
      </c>
    </row>
    <row r="86" spans="1:10" ht="15.75" thickBot="1" x14ac:dyDescent="0.3">
      <c r="A86" s="96" t="s">
        <v>109</v>
      </c>
      <c r="B86" s="96">
        <v>83</v>
      </c>
      <c r="C86" s="96">
        <v>93</v>
      </c>
      <c r="D86" s="96">
        <v>90</v>
      </c>
      <c r="E86" s="96">
        <v>83</v>
      </c>
      <c r="F86" s="96">
        <v>90</v>
      </c>
      <c r="G86" s="96">
        <v>69</v>
      </c>
      <c r="H86" s="96">
        <v>52</v>
      </c>
    </row>
    <row r="87" spans="1:10" ht="15.75" thickBot="1" x14ac:dyDescent="0.3">
      <c r="A87" s="97">
        <v>4.1666666666666664E-2</v>
      </c>
      <c r="B87" s="98">
        <v>90</v>
      </c>
      <c r="C87" s="98">
        <v>89</v>
      </c>
      <c r="D87" s="98">
        <v>90</v>
      </c>
      <c r="E87" s="98">
        <v>83</v>
      </c>
      <c r="F87" s="98">
        <v>98</v>
      </c>
      <c r="G87" s="98">
        <v>52</v>
      </c>
      <c r="H87" s="98">
        <v>54</v>
      </c>
    </row>
    <row r="88" spans="1:10" ht="15.75" thickBot="1" x14ac:dyDescent="0.3">
      <c r="A88" s="99">
        <v>8.3333333333333329E-2</v>
      </c>
      <c r="B88" s="96">
        <v>89</v>
      </c>
      <c r="C88" s="96">
        <v>91</v>
      </c>
      <c r="D88" s="96">
        <v>85</v>
      </c>
      <c r="E88" s="96">
        <v>66</v>
      </c>
      <c r="F88" s="96">
        <v>78</v>
      </c>
      <c r="G88" s="96">
        <v>43</v>
      </c>
      <c r="H88" s="96">
        <v>33</v>
      </c>
    </row>
    <row r="89" spans="1:10" ht="15.75" thickBot="1" x14ac:dyDescent="0.3">
      <c r="A89" s="97">
        <v>0.125</v>
      </c>
      <c r="B89" s="98">
        <v>73</v>
      </c>
      <c r="C89" s="98">
        <v>83</v>
      </c>
      <c r="D89" s="98">
        <v>60</v>
      </c>
      <c r="E89" s="98">
        <v>60</v>
      </c>
      <c r="F89" s="98">
        <v>64</v>
      </c>
      <c r="G89" s="98">
        <v>25</v>
      </c>
      <c r="H89" s="98">
        <v>24</v>
      </c>
    </row>
    <row r="90" spans="1:10" ht="15.75" thickBot="1" x14ac:dyDescent="0.3">
      <c r="A90" s="99">
        <v>0.16666666666666666</v>
      </c>
      <c r="B90" s="96">
        <v>71</v>
      </c>
      <c r="C90" s="96">
        <v>71</v>
      </c>
      <c r="D90" s="96">
        <v>53</v>
      </c>
      <c r="E90" s="96">
        <v>53</v>
      </c>
      <c r="F90" s="96">
        <v>56</v>
      </c>
      <c r="G90" s="96">
        <v>30</v>
      </c>
      <c r="H90" s="96">
        <v>18</v>
      </c>
    </row>
    <row r="91" spans="1:10" ht="15.75" thickBot="1" x14ac:dyDescent="0.3">
      <c r="A91" s="97">
        <v>0.20833333333333334</v>
      </c>
      <c r="B91" s="98">
        <v>30</v>
      </c>
      <c r="C91" s="98">
        <v>75</v>
      </c>
      <c r="D91" s="98">
        <v>68</v>
      </c>
      <c r="E91" s="98">
        <v>56</v>
      </c>
      <c r="F91" s="98">
        <v>56</v>
      </c>
      <c r="G91" s="98">
        <v>33</v>
      </c>
      <c r="H91" s="98">
        <v>20</v>
      </c>
    </row>
    <row r="92" spans="1:10" ht="15.75" thickBot="1" x14ac:dyDescent="0.3">
      <c r="A92" s="99">
        <v>0.25</v>
      </c>
      <c r="B92" s="96">
        <v>36</v>
      </c>
      <c r="C92" s="96">
        <v>83</v>
      </c>
      <c r="D92" s="96">
        <v>71</v>
      </c>
      <c r="E92" s="96">
        <v>64</v>
      </c>
      <c r="F92" s="96">
        <v>60</v>
      </c>
      <c r="G92" s="96">
        <v>39</v>
      </c>
      <c r="H92" s="96">
        <v>27</v>
      </c>
    </row>
    <row r="93" spans="1:10" ht="15.75" thickBot="1" x14ac:dyDescent="0.3">
      <c r="A93" s="97">
        <v>0.29166666666666669</v>
      </c>
      <c r="B93" s="98">
        <v>28</v>
      </c>
      <c r="C93" s="98">
        <v>89</v>
      </c>
      <c r="D93" s="98">
        <v>90</v>
      </c>
      <c r="E93" s="98">
        <v>73</v>
      </c>
      <c r="F93" s="98">
        <v>80</v>
      </c>
      <c r="G93" s="98">
        <v>54</v>
      </c>
      <c r="H93" s="98">
        <v>36</v>
      </c>
    </row>
    <row r="94" spans="1:10" ht="15.75" thickBot="1" x14ac:dyDescent="0.3">
      <c r="A94" s="99">
        <v>0.33333333333333331</v>
      </c>
      <c r="B94" s="96">
        <v>44</v>
      </c>
      <c r="C94" s="96">
        <v>90</v>
      </c>
      <c r="D94" s="96">
        <v>101</v>
      </c>
      <c r="E94" s="96">
        <v>89</v>
      </c>
      <c r="F94" s="96">
        <v>88</v>
      </c>
      <c r="G94" s="96">
        <v>70</v>
      </c>
      <c r="H94" s="96">
        <v>39</v>
      </c>
    </row>
    <row r="95" spans="1:10" ht="15.75" thickBot="1" x14ac:dyDescent="0.3">
      <c r="A95" s="97">
        <v>0.375</v>
      </c>
      <c r="B95" s="98">
        <v>53</v>
      </c>
      <c r="C95" s="98">
        <v>110</v>
      </c>
      <c r="D95" s="98">
        <v>105</v>
      </c>
      <c r="E95" s="98">
        <v>96</v>
      </c>
      <c r="F95" s="98">
        <v>89</v>
      </c>
      <c r="G95" s="98">
        <v>80</v>
      </c>
      <c r="H95" s="98">
        <v>48</v>
      </c>
    </row>
    <row r="96" spans="1:10" ht="15.75" thickBot="1" x14ac:dyDescent="0.3">
      <c r="A96" s="99">
        <v>0.41666666666666669</v>
      </c>
      <c r="B96" s="96">
        <v>59</v>
      </c>
      <c r="C96" s="96">
        <v>114</v>
      </c>
      <c r="D96" s="96">
        <v>100</v>
      </c>
      <c r="E96" s="96">
        <v>108</v>
      </c>
      <c r="F96" s="96">
        <v>83</v>
      </c>
      <c r="G96" s="96">
        <v>76</v>
      </c>
      <c r="H96" s="96">
        <v>58</v>
      </c>
    </row>
    <row r="97" spans="1:10" ht="15.75" thickBot="1" x14ac:dyDescent="0.3">
      <c r="A97" s="97">
        <v>0.45833333333333331</v>
      </c>
      <c r="B97" s="98">
        <v>60</v>
      </c>
      <c r="C97" s="98">
        <v>109</v>
      </c>
      <c r="D97" s="98">
        <v>98</v>
      </c>
      <c r="E97" s="98">
        <v>103</v>
      </c>
      <c r="F97" s="98">
        <v>86</v>
      </c>
      <c r="G97" s="98">
        <v>76</v>
      </c>
      <c r="H97" s="98">
        <v>60</v>
      </c>
    </row>
    <row r="98" spans="1:10" ht="15.75" thickBot="1" x14ac:dyDescent="0.3">
      <c r="A98" s="96" t="s">
        <v>78</v>
      </c>
      <c r="B98" s="96">
        <v>69</v>
      </c>
      <c r="C98" s="96">
        <v>115</v>
      </c>
      <c r="D98" s="96">
        <v>105</v>
      </c>
      <c r="E98" s="96">
        <v>90</v>
      </c>
      <c r="F98" s="96">
        <v>94</v>
      </c>
      <c r="G98" s="96">
        <v>74</v>
      </c>
      <c r="H98" s="96">
        <v>64</v>
      </c>
    </row>
    <row r="99" spans="1:10" ht="15.75" thickBot="1" x14ac:dyDescent="0.3">
      <c r="A99" s="97">
        <v>0.54166666666666663</v>
      </c>
      <c r="B99" s="98">
        <v>79</v>
      </c>
      <c r="C99" s="98">
        <v>119</v>
      </c>
      <c r="D99" s="98">
        <v>124</v>
      </c>
      <c r="E99" s="98">
        <v>86</v>
      </c>
      <c r="F99" s="98">
        <v>90</v>
      </c>
      <c r="G99" s="98">
        <v>84</v>
      </c>
      <c r="H99" s="98">
        <v>70</v>
      </c>
    </row>
    <row r="100" spans="1:10" ht="15.75" thickBot="1" x14ac:dyDescent="0.3">
      <c r="A100" s="99">
        <v>0.58333333333333337</v>
      </c>
      <c r="B100" s="96">
        <v>88</v>
      </c>
      <c r="C100" s="96">
        <v>111</v>
      </c>
      <c r="D100" s="96">
        <v>115</v>
      </c>
      <c r="E100" s="96">
        <v>85</v>
      </c>
      <c r="F100" s="96">
        <v>93</v>
      </c>
      <c r="G100" s="96">
        <v>82</v>
      </c>
      <c r="H100" s="96">
        <v>72</v>
      </c>
    </row>
    <row r="101" spans="1:10" ht="15.75" thickBot="1" x14ac:dyDescent="0.3">
      <c r="A101" s="97">
        <v>0.625</v>
      </c>
      <c r="B101" s="98">
        <v>96</v>
      </c>
      <c r="C101" s="98">
        <v>123</v>
      </c>
      <c r="D101" s="98">
        <v>113</v>
      </c>
      <c r="E101" s="98">
        <v>83</v>
      </c>
      <c r="F101" s="98">
        <v>96</v>
      </c>
      <c r="G101" s="98">
        <v>92</v>
      </c>
      <c r="H101" s="98">
        <v>88</v>
      </c>
    </row>
    <row r="102" spans="1:10" ht="15.75" thickBot="1" x14ac:dyDescent="0.3">
      <c r="A102" s="99">
        <v>0.66666666666666663</v>
      </c>
      <c r="B102" s="96">
        <v>109</v>
      </c>
      <c r="C102" s="96">
        <v>120</v>
      </c>
      <c r="D102" s="96">
        <v>121</v>
      </c>
      <c r="E102" s="96">
        <v>73</v>
      </c>
      <c r="F102" s="96">
        <v>85</v>
      </c>
      <c r="G102" s="96">
        <v>77</v>
      </c>
      <c r="H102" s="96">
        <v>88</v>
      </c>
    </row>
    <row r="103" spans="1:10" ht="15.75" thickBot="1" x14ac:dyDescent="0.3">
      <c r="A103" s="97">
        <v>0.70833333333333337</v>
      </c>
      <c r="B103" s="98">
        <v>105</v>
      </c>
      <c r="C103" s="98">
        <v>113</v>
      </c>
      <c r="D103" s="98">
        <v>74</v>
      </c>
      <c r="E103" s="98">
        <v>59</v>
      </c>
      <c r="F103" s="98">
        <v>66</v>
      </c>
      <c r="G103" s="98">
        <v>66</v>
      </c>
      <c r="H103" s="98">
        <v>82</v>
      </c>
    </row>
    <row r="104" spans="1:10" ht="15.75" thickBot="1" x14ac:dyDescent="0.3">
      <c r="A104" s="99">
        <v>0.75</v>
      </c>
      <c r="B104" s="96">
        <v>113</v>
      </c>
      <c r="C104" s="96">
        <v>83</v>
      </c>
      <c r="D104" s="96">
        <v>48</v>
      </c>
      <c r="E104" s="96">
        <v>36</v>
      </c>
      <c r="F104" s="96">
        <v>55</v>
      </c>
      <c r="G104" s="96">
        <v>44</v>
      </c>
      <c r="H104" s="96">
        <v>76</v>
      </c>
    </row>
    <row r="105" spans="1:10" ht="15.75" thickBot="1" x14ac:dyDescent="0.3">
      <c r="A105" s="97">
        <v>0.79166666666666663</v>
      </c>
      <c r="B105" s="98">
        <v>109</v>
      </c>
      <c r="C105" s="98">
        <v>45</v>
      </c>
      <c r="D105" s="98">
        <v>43</v>
      </c>
      <c r="E105" s="98">
        <v>34</v>
      </c>
      <c r="F105" s="98">
        <v>44</v>
      </c>
      <c r="G105" s="98">
        <v>32</v>
      </c>
      <c r="H105" s="98">
        <v>71</v>
      </c>
    </row>
    <row r="106" spans="1:10" ht="15.75" thickBot="1" x14ac:dyDescent="0.3">
      <c r="A106" s="99">
        <v>0.83333333333333337</v>
      </c>
      <c r="B106" s="96">
        <v>95</v>
      </c>
      <c r="C106" s="96">
        <v>36</v>
      </c>
      <c r="D106" s="96">
        <v>55</v>
      </c>
      <c r="E106" s="96">
        <v>31</v>
      </c>
      <c r="F106" s="96">
        <v>43</v>
      </c>
      <c r="G106" s="96">
        <v>28</v>
      </c>
      <c r="H106" s="96">
        <v>69</v>
      </c>
    </row>
    <row r="107" spans="1:10" ht="15.75" thickBot="1" x14ac:dyDescent="0.3">
      <c r="A107" s="97">
        <v>0.875</v>
      </c>
      <c r="B107" s="98">
        <v>93</v>
      </c>
      <c r="C107" s="98">
        <v>44</v>
      </c>
      <c r="D107" s="98">
        <v>65</v>
      </c>
      <c r="E107" s="98">
        <v>46</v>
      </c>
      <c r="F107" s="98">
        <v>48</v>
      </c>
      <c r="G107" s="98">
        <v>36</v>
      </c>
      <c r="H107" s="98">
        <v>76</v>
      </c>
    </row>
    <row r="108" spans="1:10" ht="15.75" thickBot="1" x14ac:dyDescent="0.3">
      <c r="A108" s="99">
        <v>0.91666666666666663</v>
      </c>
      <c r="B108" s="96">
        <v>89</v>
      </c>
      <c r="C108" s="96">
        <v>56</v>
      </c>
      <c r="D108" s="96">
        <v>74</v>
      </c>
      <c r="E108" s="96">
        <v>56</v>
      </c>
      <c r="F108" s="96">
        <v>43</v>
      </c>
      <c r="G108" s="96">
        <v>42</v>
      </c>
      <c r="H108" s="96">
        <v>61</v>
      </c>
    </row>
    <row r="109" spans="1:10" ht="15.75" thickBot="1" x14ac:dyDescent="0.3">
      <c r="A109" s="97">
        <v>0.95833333333333337</v>
      </c>
      <c r="B109" s="98">
        <v>94</v>
      </c>
      <c r="C109" s="98">
        <v>69</v>
      </c>
      <c r="D109" s="98">
        <v>75</v>
      </c>
      <c r="E109" s="98">
        <v>75</v>
      </c>
      <c r="F109" s="98">
        <v>56</v>
      </c>
      <c r="G109" s="98">
        <v>48</v>
      </c>
      <c r="H109" s="98">
        <v>81</v>
      </c>
    </row>
    <row r="110" spans="1:10" x14ac:dyDescent="0.25">
      <c r="A110" t="s">
        <v>156</v>
      </c>
      <c r="B110" s="44">
        <f>AVERAGE(B86:B109)</f>
        <v>77.291666666666671</v>
      </c>
      <c r="C110" s="44">
        <f t="shared" ref="C110:H110" si="3">AVERAGE(C86:C109)</f>
        <v>88.791666666666671</v>
      </c>
      <c r="D110" s="44">
        <f t="shared" si="3"/>
        <v>84.291666666666671</v>
      </c>
      <c r="E110" s="44">
        <f t="shared" si="3"/>
        <v>70.333333333333329</v>
      </c>
      <c r="F110" s="44">
        <f t="shared" si="3"/>
        <v>72.541666666666671</v>
      </c>
      <c r="G110" s="44">
        <f t="shared" si="3"/>
        <v>56.333333333333336</v>
      </c>
      <c r="H110" s="44">
        <f t="shared" si="3"/>
        <v>56.958333333333336</v>
      </c>
      <c r="I110" s="100" t="s">
        <v>157</v>
      </c>
      <c r="J110" s="89">
        <f>AVERAGE(B110:H110)</f>
        <v>72.363095238095227</v>
      </c>
    </row>
    <row r="113" spans="1:8" ht="32.25" thickBot="1" x14ac:dyDescent="0.3">
      <c r="A113" s="95" t="s">
        <v>139</v>
      </c>
      <c r="B113" s="95" t="s">
        <v>140</v>
      </c>
      <c r="C113" s="95" t="s">
        <v>141</v>
      </c>
      <c r="D113" s="95" t="s">
        <v>142</v>
      </c>
      <c r="E113" s="95" t="s">
        <v>143</v>
      </c>
      <c r="F113" s="95" t="s">
        <v>144</v>
      </c>
      <c r="G113" s="95" t="s">
        <v>145</v>
      </c>
      <c r="H113" s="95" t="s">
        <v>146</v>
      </c>
    </row>
    <row r="114" spans="1:8" ht="15.75" thickBot="1" x14ac:dyDescent="0.3">
      <c r="A114" s="96" t="s">
        <v>109</v>
      </c>
      <c r="B114" s="96">
        <v>81</v>
      </c>
      <c r="C114" s="96">
        <v>96</v>
      </c>
      <c r="D114" s="96">
        <v>106</v>
      </c>
      <c r="E114" s="96">
        <v>75</v>
      </c>
      <c r="F114" s="96">
        <v>91</v>
      </c>
      <c r="G114" s="96">
        <v>75</v>
      </c>
      <c r="H114" s="96">
        <v>68</v>
      </c>
    </row>
    <row r="115" spans="1:8" ht="15.75" thickBot="1" x14ac:dyDescent="0.3">
      <c r="A115" s="97">
        <v>4.1666666666666664E-2</v>
      </c>
      <c r="B115" s="98">
        <v>93</v>
      </c>
      <c r="C115" s="98">
        <v>99</v>
      </c>
      <c r="D115" s="98">
        <v>96</v>
      </c>
      <c r="E115" s="98">
        <v>71</v>
      </c>
      <c r="F115" s="98">
        <v>83</v>
      </c>
      <c r="G115" s="98">
        <v>68</v>
      </c>
      <c r="H115" s="98">
        <v>68</v>
      </c>
    </row>
    <row r="116" spans="1:8" ht="15.75" thickBot="1" x14ac:dyDescent="0.3">
      <c r="A116" s="99">
        <v>8.3333333333333329E-2</v>
      </c>
      <c r="B116" s="96">
        <v>90</v>
      </c>
      <c r="C116" s="96">
        <v>102</v>
      </c>
      <c r="D116" s="96">
        <v>66</v>
      </c>
      <c r="E116" s="96">
        <v>63</v>
      </c>
      <c r="F116" s="96">
        <v>68</v>
      </c>
      <c r="G116" s="96">
        <v>56</v>
      </c>
      <c r="H116" s="96">
        <v>54</v>
      </c>
    </row>
    <row r="117" spans="1:8" ht="15.75" thickBot="1" x14ac:dyDescent="0.3">
      <c r="A117" s="97">
        <v>0.125</v>
      </c>
      <c r="B117" s="98">
        <v>66</v>
      </c>
      <c r="C117" s="98">
        <v>95</v>
      </c>
      <c r="D117" s="98">
        <v>51</v>
      </c>
      <c r="E117" s="98">
        <v>53</v>
      </c>
      <c r="F117" s="98">
        <v>39</v>
      </c>
      <c r="G117" s="98">
        <v>41</v>
      </c>
      <c r="H117" s="98">
        <v>31</v>
      </c>
    </row>
    <row r="118" spans="1:8" ht="15.75" thickBot="1" x14ac:dyDescent="0.3">
      <c r="A118" s="99">
        <v>0.16666666666666666</v>
      </c>
      <c r="B118" s="96">
        <v>46</v>
      </c>
      <c r="C118" s="96">
        <v>95</v>
      </c>
      <c r="D118" s="96">
        <v>63</v>
      </c>
      <c r="E118" s="96">
        <v>56</v>
      </c>
      <c r="F118" s="96">
        <v>41</v>
      </c>
      <c r="G118" s="96">
        <v>38</v>
      </c>
      <c r="H118" s="96">
        <v>21</v>
      </c>
    </row>
    <row r="119" spans="1:8" ht="15.75" thickBot="1" x14ac:dyDescent="0.3">
      <c r="A119" s="97">
        <v>0.20833333333333334</v>
      </c>
      <c r="B119" s="98">
        <v>24</v>
      </c>
      <c r="C119" s="98">
        <v>101</v>
      </c>
      <c r="D119" s="98">
        <v>75</v>
      </c>
      <c r="E119" s="98">
        <v>56</v>
      </c>
      <c r="F119" s="98">
        <v>45</v>
      </c>
      <c r="G119" s="98">
        <v>41</v>
      </c>
      <c r="H119" s="98">
        <v>28</v>
      </c>
    </row>
    <row r="120" spans="1:8" ht="15.75" thickBot="1" x14ac:dyDescent="0.3">
      <c r="A120" s="99">
        <v>0.25</v>
      </c>
      <c r="B120" s="96">
        <v>22</v>
      </c>
      <c r="C120" s="96">
        <v>105</v>
      </c>
      <c r="D120" s="96">
        <v>84</v>
      </c>
      <c r="E120" s="96">
        <v>68</v>
      </c>
      <c r="F120" s="96">
        <v>49</v>
      </c>
      <c r="G120" s="96">
        <v>45</v>
      </c>
      <c r="H120" s="96">
        <v>30</v>
      </c>
    </row>
    <row r="121" spans="1:8" ht="15.75" thickBot="1" x14ac:dyDescent="0.3">
      <c r="A121" s="97">
        <v>0.29166666666666669</v>
      </c>
      <c r="B121" s="98">
        <v>31</v>
      </c>
      <c r="C121" s="98">
        <v>114</v>
      </c>
      <c r="D121" s="98">
        <v>84</v>
      </c>
      <c r="E121" s="98">
        <v>78</v>
      </c>
      <c r="F121" s="98">
        <v>55</v>
      </c>
      <c r="G121" s="98">
        <v>61</v>
      </c>
      <c r="H121" s="98">
        <v>44</v>
      </c>
    </row>
    <row r="122" spans="1:8" ht="15.75" thickBot="1" x14ac:dyDescent="0.3">
      <c r="A122" s="99">
        <v>0.33333333333333331</v>
      </c>
      <c r="B122" s="96">
        <v>39</v>
      </c>
      <c r="C122" s="96">
        <v>120</v>
      </c>
      <c r="D122" s="96">
        <v>94</v>
      </c>
      <c r="E122" s="96">
        <v>78</v>
      </c>
      <c r="F122" s="96">
        <v>83</v>
      </c>
      <c r="G122" s="96">
        <v>74</v>
      </c>
      <c r="H122" s="96">
        <v>40</v>
      </c>
    </row>
    <row r="123" spans="1:8" ht="15.75" thickBot="1" x14ac:dyDescent="0.3">
      <c r="A123" s="97">
        <v>0.375</v>
      </c>
      <c r="B123" s="98">
        <v>42</v>
      </c>
      <c r="C123" s="98">
        <v>112</v>
      </c>
      <c r="D123" s="98">
        <v>107</v>
      </c>
      <c r="E123" s="98">
        <v>85</v>
      </c>
      <c r="F123" s="98">
        <v>83</v>
      </c>
      <c r="G123" s="98">
        <v>84</v>
      </c>
      <c r="H123" s="98">
        <v>51</v>
      </c>
    </row>
    <row r="124" spans="1:8" ht="15.75" thickBot="1" x14ac:dyDescent="0.3">
      <c r="A124" s="99">
        <v>0.41666666666666669</v>
      </c>
      <c r="B124" s="96">
        <v>50</v>
      </c>
      <c r="C124" s="96">
        <v>98</v>
      </c>
      <c r="D124" s="96">
        <v>94</v>
      </c>
      <c r="E124" s="96">
        <v>70</v>
      </c>
      <c r="F124" s="96">
        <v>78</v>
      </c>
      <c r="G124" s="96">
        <v>89</v>
      </c>
      <c r="H124" s="96">
        <v>46</v>
      </c>
    </row>
    <row r="125" spans="1:8" ht="15.75" thickBot="1" x14ac:dyDescent="0.3">
      <c r="A125" s="97">
        <v>0.45833333333333331</v>
      </c>
      <c r="B125" s="98">
        <v>56</v>
      </c>
      <c r="C125" s="98">
        <v>84</v>
      </c>
      <c r="D125" s="98">
        <v>82</v>
      </c>
      <c r="E125" s="98">
        <v>60</v>
      </c>
      <c r="F125" s="98">
        <v>66</v>
      </c>
      <c r="G125" s="98">
        <v>86</v>
      </c>
      <c r="H125" s="98">
        <v>55</v>
      </c>
    </row>
    <row r="126" spans="1:8" ht="15.75" thickBot="1" x14ac:dyDescent="0.3">
      <c r="A126" s="96" t="s">
        <v>78</v>
      </c>
      <c r="B126" s="96">
        <v>63</v>
      </c>
      <c r="C126" s="96">
        <v>78</v>
      </c>
      <c r="D126" s="96">
        <v>78</v>
      </c>
      <c r="E126" s="96">
        <v>55</v>
      </c>
      <c r="F126" s="96">
        <v>71</v>
      </c>
      <c r="G126" s="96">
        <v>89</v>
      </c>
      <c r="H126" s="96">
        <v>60</v>
      </c>
    </row>
    <row r="127" spans="1:8" ht="15.75" thickBot="1" x14ac:dyDescent="0.3">
      <c r="A127" s="97">
        <v>0.54166666666666663</v>
      </c>
      <c r="B127" s="98">
        <v>70</v>
      </c>
      <c r="C127" s="98">
        <v>85</v>
      </c>
      <c r="D127" s="98">
        <v>69</v>
      </c>
      <c r="E127" s="98">
        <v>58</v>
      </c>
      <c r="F127" s="98">
        <v>73</v>
      </c>
      <c r="G127" s="98">
        <v>89</v>
      </c>
      <c r="H127" s="98">
        <v>60</v>
      </c>
    </row>
    <row r="128" spans="1:8" ht="15.75" thickBot="1" x14ac:dyDescent="0.3">
      <c r="A128" s="99">
        <v>0.58333333333333337</v>
      </c>
      <c r="B128" s="96">
        <v>86</v>
      </c>
      <c r="C128" s="96">
        <v>90</v>
      </c>
      <c r="D128" s="96">
        <v>69</v>
      </c>
      <c r="E128" s="96">
        <v>58</v>
      </c>
      <c r="F128" s="96">
        <v>68</v>
      </c>
      <c r="G128" s="96">
        <v>96</v>
      </c>
      <c r="H128" s="96">
        <v>68</v>
      </c>
    </row>
    <row r="129" spans="1:10" ht="15.75" thickBot="1" x14ac:dyDescent="0.3">
      <c r="A129" s="97">
        <v>0.625</v>
      </c>
      <c r="B129" s="98">
        <v>80</v>
      </c>
      <c r="C129" s="98">
        <v>84</v>
      </c>
      <c r="D129" s="98">
        <v>74</v>
      </c>
      <c r="E129" s="98">
        <v>65</v>
      </c>
      <c r="F129" s="98">
        <v>66</v>
      </c>
      <c r="G129" s="98">
        <v>86</v>
      </c>
      <c r="H129" s="98">
        <v>83</v>
      </c>
    </row>
    <row r="130" spans="1:10" ht="15.75" thickBot="1" x14ac:dyDescent="0.3">
      <c r="A130" s="99">
        <v>0.66666666666666663</v>
      </c>
      <c r="B130" s="96">
        <v>80</v>
      </c>
      <c r="C130" s="96">
        <v>86</v>
      </c>
      <c r="D130" s="96">
        <v>63</v>
      </c>
      <c r="E130" s="96">
        <v>53</v>
      </c>
      <c r="F130" s="96">
        <v>46</v>
      </c>
      <c r="G130" s="96">
        <v>75</v>
      </c>
      <c r="H130" s="96">
        <v>78</v>
      </c>
    </row>
    <row r="131" spans="1:10" ht="15.75" thickBot="1" x14ac:dyDescent="0.3">
      <c r="A131" s="97">
        <v>0.70833333333333337</v>
      </c>
      <c r="B131" s="98">
        <v>80</v>
      </c>
      <c r="C131" s="98">
        <v>82</v>
      </c>
      <c r="D131" s="98">
        <v>51</v>
      </c>
      <c r="E131" s="98">
        <v>53</v>
      </c>
      <c r="F131" s="98">
        <v>41</v>
      </c>
      <c r="G131" s="98">
        <v>49</v>
      </c>
      <c r="H131" s="98">
        <v>95</v>
      </c>
    </row>
    <row r="132" spans="1:10" ht="15.75" thickBot="1" x14ac:dyDescent="0.3">
      <c r="A132" s="99">
        <v>0.75</v>
      </c>
      <c r="B132" s="96">
        <v>80</v>
      </c>
      <c r="C132" s="96">
        <v>80</v>
      </c>
      <c r="D132" s="96">
        <v>41</v>
      </c>
      <c r="E132" s="96">
        <v>54</v>
      </c>
      <c r="F132" s="96">
        <v>49</v>
      </c>
      <c r="G132" s="96">
        <v>41</v>
      </c>
      <c r="H132" s="96">
        <v>80</v>
      </c>
    </row>
    <row r="133" spans="1:10" ht="15.75" thickBot="1" x14ac:dyDescent="0.3">
      <c r="A133" s="97">
        <v>0.79166666666666663</v>
      </c>
      <c r="B133" s="98">
        <v>72</v>
      </c>
      <c r="C133" s="98">
        <v>68</v>
      </c>
      <c r="D133" s="98">
        <v>37</v>
      </c>
      <c r="E133" s="98">
        <v>48</v>
      </c>
      <c r="F133" s="98">
        <v>49</v>
      </c>
      <c r="G133" s="98">
        <v>38</v>
      </c>
      <c r="H133" s="98">
        <v>55</v>
      </c>
    </row>
    <row r="134" spans="1:10" ht="15.75" thickBot="1" x14ac:dyDescent="0.3">
      <c r="A134" s="99">
        <v>0.83333333333333337</v>
      </c>
      <c r="B134" s="96">
        <v>75</v>
      </c>
      <c r="C134" s="96">
        <v>70</v>
      </c>
      <c r="D134" s="96">
        <v>39</v>
      </c>
      <c r="E134" s="96">
        <v>43</v>
      </c>
      <c r="F134" s="96">
        <v>49</v>
      </c>
      <c r="G134" s="96">
        <v>41</v>
      </c>
      <c r="H134" s="96">
        <v>48</v>
      </c>
    </row>
    <row r="135" spans="1:10" ht="15.75" thickBot="1" x14ac:dyDescent="0.3">
      <c r="A135" s="97">
        <v>0.875</v>
      </c>
      <c r="B135" s="98">
        <v>64</v>
      </c>
      <c r="C135" s="98">
        <v>71</v>
      </c>
      <c r="D135" s="98">
        <v>47</v>
      </c>
      <c r="E135" s="98">
        <v>53</v>
      </c>
      <c r="F135" s="98">
        <v>53</v>
      </c>
      <c r="G135" s="98">
        <v>45</v>
      </c>
      <c r="H135" s="98">
        <v>55</v>
      </c>
    </row>
    <row r="136" spans="1:10" ht="15.75" thickBot="1" x14ac:dyDescent="0.3">
      <c r="A136" s="99">
        <v>0.91666666666666663</v>
      </c>
      <c r="B136" s="96">
        <v>73</v>
      </c>
      <c r="C136" s="96">
        <v>90</v>
      </c>
      <c r="D136" s="96">
        <v>53</v>
      </c>
      <c r="E136" s="96">
        <v>56</v>
      </c>
      <c r="F136" s="96">
        <v>60</v>
      </c>
      <c r="G136" s="96">
        <v>50</v>
      </c>
      <c r="H136" s="96">
        <v>49</v>
      </c>
    </row>
    <row r="137" spans="1:10" ht="15.75" thickBot="1" x14ac:dyDescent="0.3">
      <c r="A137" s="97">
        <v>0.95833333333333337</v>
      </c>
      <c r="B137" s="98">
        <v>90</v>
      </c>
      <c r="C137" s="98">
        <v>103</v>
      </c>
      <c r="D137" s="98">
        <v>72</v>
      </c>
      <c r="E137" s="98">
        <v>83</v>
      </c>
      <c r="F137" s="98">
        <v>75</v>
      </c>
      <c r="G137" s="98">
        <v>50</v>
      </c>
      <c r="H137" s="98">
        <v>68</v>
      </c>
    </row>
    <row r="138" spans="1:10" x14ac:dyDescent="0.25">
      <c r="A138" t="s">
        <v>158</v>
      </c>
      <c r="B138" s="44">
        <f>AVERAGE(B114:B137)</f>
        <v>64.708333333333329</v>
      </c>
      <c r="C138" s="44">
        <f t="shared" ref="C138:H138" si="4">AVERAGE(C114:C137)</f>
        <v>92</v>
      </c>
      <c r="D138" s="44">
        <f t="shared" si="4"/>
        <v>70.625</v>
      </c>
      <c r="E138" s="44">
        <f t="shared" si="4"/>
        <v>62.166666666666664</v>
      </c>
      <c r="F138" s="44">
        <f t="shared" si="4"/>
        <v>61.708333333333336</v>
      </c>
      <c r="G138" s="44">
        <f t="shared" si="4"/>
        <v>62.791666666666664</v>
      </c>
      <c r="H138" s="44">
        <f t="shared" si="4"/>
        <v>55.625</v>
      </c>
      <c r="I138" s="100" t="s">
        <v>159</v>
      </c>
      <c r="J138" s="89">
        <f>AVERAGE(B138:H138)</f>
        <v>67.089285714285708</v>
      </c>
    </row>
    <row r="141" spans="1:10" ht="32.25" thickBot="1" x14ac:dyDescent="0.3">
      <c r="A141" s="95" t="s">
        <v>139</v>
      </c>
      <c r="B141" s="95" t="s">
        <v>140</v>
      </c>
      <c r="C141" s="95" t="s">
        <v>141</v>
      </c>
      <c r="D141" s="95" t="s">
        <v>142</v>
      </c>
      <c r="E141" s="95" t="s">
        <v>143</v>
      </c>
      <c r="F141" s="95" t="s">
        <v>144</v>
      </c>
      <c r="G141" s="95" t="s">
        <v>145</v>
      </c>
      <c r="H141" s="95" t="s">
        <v>146</v>
      </c>
    </row>
    <row r="142" spans="1:10" ht="15.75" thickBot="1" x14ac:dyDescent="0.3">
      <c r="A142" s="96" t="s">
        <v>109</v>
      </c>
      <c r="B142" s="96">
        <v>71</v>
      </c>
      <c r="C142" s="96">
        <v>86</v>
      </c>
      <c r="D142" s="96">
        <v>85</v>
      </c>
      <c r="E142" s="96">
        <v>76</v>
      </c>
      <c r="F142" s="96">
        <v>86</v>
      </c>
      <c r="G142" s="96">
        <v>56</v>
      </c>
      <c r="H142" s="96">
        <v>60</v>
      </c>
    </row>
    <row r="143" spans="1:10" ht="15.75" thickBot="1" x14ac:dyDescent="0.3">
      <c r="A143" s="97">
        <v>4.1666666666666664E-2</v>
      </c>
      <c r="B143" s="98">
        <v>83</v>
      </c>
      <c r="C143" s="98">
        <v>86</v>
      </c>
      <c r="D143" s="98">
        <v>85</v>
      </c>
      <c r="E143" s="98">
        <v>72</v>
      </c>
      <c r="F143" s="98">
        <v>77</v>
      </c>
      <c r="G143" s="98">
        <v>60</v>
      </c>
      <c r="H143" s="98">
        <v>68</v>
      </c>
    </row>
    <row r="144" spans="1:10" ht="15.75" thickBot="1" x14ac:dyDescent="0.3">
      <c r="A144" s="99">
        <v>8.3333333333333329E-2</v>
      </c>
      <c r="B144" s="96">
        <v>79</v>
      </c>
      <c r="C144" s="96">
        <v>78</v>
      </c>
      <c r="D144" s="96">
        <v>83</v>
      </c>
      <c r="E144" s="96">
        <v>69</v>
      </c>
      <c r="F144" s="96">
        <v>54</v>
      </c>
      <c r="G144" s="96">
        <v>49</v>
      </c>
      <c r="H144" s="96">
        <v>50</v>
      </c>
    </row>
    <row r="145" spans="1:8" ht="15.75" thickBot="1" x14ac:dyDescent="0.3">
      <c r="A145" s="97">
        <v>0.125</v>
      </c>
      <c r="B145" s="98">
        <v>81</v>
      </c>
      <c r="C145" s="98">
        <v>75</v>
      </c>
      <c r="D145" s="98">
        <v>68</v>
      </c>
      <c r="E145" s="98">
        <v>63</v>
      </c>
      <c r="F145" s="98">
        <v>48</v>
      </c>
      <c r="G145" s="98">
        <v>30</v>
      </c>
      <c r="H145" s="98">
        <v>31</v>
      </c>
    </row>
    <row r="146" spans="1:8" ht="15.75" thickBot="1" x14ac:dyDescent="0.3">
      <c r="A146" s="99">
        <v>0.16666666666666666</v>
      </c>
      <c r="B146" s="96">
        <v>44</v>
      </c>
      <c r="C146" s="96">
        <v>75</v>
      </c>
      <c r="D146" s="96">
        <v>56</v>
      </c>
      <c r="E146" s="96">
        <v>57</v>
      </c>
      <c r="F146" s="96">
        <v>51</v>
      </c>
      <c r="G146" s="96">
        <v>29</v>
      </c>
      <c r="H146" s="96">
        <v>24</v>
      </c>
    </row>
    <row r="147" spans="1:8" ht="15.75" thickBot="1" x14ac:dyDescent="0.3">
      <c r="A147" s="97">
        <v>0.20833333333333334</v>
      </c>
      <c r="B147" s="98">
        <v>20</v>
      </c>
      <c r="C147" s="98">
        <v>86</v>
      </c>
      <c r="D147" s="98">
        <v>56</v>
      </c>
      <c r="E147" s="98">
        <v>64</v>
      </c>
      <c r="F147" s="98">
        <v>51</v>
      </c>
      <c r="G147" s="98">
        <v>39</v>
      </c>
      <c r="H147" s="98">
        <v>21</v>
      </c>
    </row>
    <row r="148" spans="1:8" ht="15.75" thickBot="1" x14ac:dyDescent="0.3">
      <c r="A148" s="99">
        <v>0.25</v>
      </c>
      <c r="B148" s="96">
        <v>23</v>
      </c>
      <c r="C148" s="96">
        <v>93</v>
      </c>
      <c r="D148" s="96">
        <v>58</v>
      </c>
      <c r="E148" s="96">
        <v>70</v>
      </c>
      <c r="F148" s="96">
        <v>54</v>
      </c>
      <c r="G148" s="96">
        <v>40</v>
      </c>
      <c r="H148" s="96">
        <v>25</v>
      </c>
    </row>
    <row r="149" spans="1:8" ht="15.75" thickBot="1" x14ac:dyDescent="0.3">
      <c r="A149" s="97">
        <v>0.29166666666666669</v>
      </c>
      <c r="B149" s="98">
        <v>24</v>
      </c>
      <c r="C149" s="98">
        <v>85</v>
      </c>
      <c r="D149" s="98">
        <v>65</v>
      </c>
      <c r="E149" s="98">
        <v>73</v>
      </c>
      <c r="F149" s="98">
        <v>50</v>
      </c>
      <c r="G149" s="98">
        <v>43</v>
      </c>
      <c r="H149" s="98">
        <v>20</v>
      </c>
    </row>
    <row r="150" spans="1:8" ht="15.75" thickBot="1" x14ac:dyDescent="0.3">
      <c r="A150" s="99">
        <v>0.33333333333333331</v>
      </c>
      <c r="B150" s="96">
        <v>36</v>
      </c>
      <c r="C150" s="96">
        <v>73</v>
      </c>
      <c r="D150" s="96">
        <v>59</v>
      </c>
      <c r="E150" s="96">
        <v>71</v>
      </c>
      <c r="F150" s="96">
        <v>51</v>
      </c>
      <c r="G150" s="96">
        <v>51</v>
      </c>
      <c r="H150" s="96">
        <v>24</v>
      </c>
    </row>
    <row r="151" spans="1:8" ht="15.75" thickBot="1" x14ac:dyDescent="0.3">
      <c r="A151" s="97">
        <v>0.375</v>
      </c>
      <c r="B151" s="98">
        <v>39</v>
      </c>
      <c r="C151" s="98">
        <v>73</v>
      </c>
      <c r="D151" s="98">
        <v>46</v>
      </c>
      <c r="E151" s="98">
        <v>76</v>
      </c>
      <c r="F151" s="98">
        <v>49</v>
      </c>
      <c r="G151" s="98">
        <v>34</v>
      </c>
      <c r="H151" s="98">
        <v>29</v>
      </c>
    </row>
    <row r="152" spans="1:8" ht="15.75" thickBot="1" x14ac:dyDescent="0.3">
      <c r="A152" s="99">
        <v>0.41666666666666669</v>
      </c>
      <c r="B152" s="96">
        <v>39</v>
      </c>
      <c r="C152" s="96">
        <v>70</v>
      </c>
      <c r="D152" s="96">
        <v>43</v>
      </c>
      <c r="E152" s="96">
        <v>51</v>
      </c>
      <c r="F152" s="96">
        <v>42</v>
      </c>
      <c r="G152" s="96">
        <v>38</v>
      </c>
      <c r="H152" s="96">
        <v>49</v>
      </c>
    </row>
    <row r="153" spans="1:8" ht="15.75" thickBot="1" x14ac:dyDescent="0.3">
      <c r="A153" s="97">
        <v>0.45833333333333331</v>
      </c>
      <c r="B153" s="98">
        <v>41</v>
      </c>
      <c r="C153" s="98">
        <v>66</v>
      </c>
      <c r="D153" s="98">
        <v>45</v>
      </c>
      <c r="E153" s="98">
        <v>47</v>
      </c>
      <c r="F153" s="98">
        <v>50</v>
      </c>
      <c r="G153" s="98">
        <v>44</v>
      </c>
      <c r="H153" s="98">
        <v>61</v>
      </c>
    </row>
    <row r="154" spans="1:8" ht="15.75" thickBot="1" x14ac:dyDescent="0.3">
      <c r="A154" s="96" t="s">
        <v>78</v>
      </c>
      <c r="B154" s="96">
        <v>50</v>
      </c>
      <c r="C154" s="96">
        <v>70</v>
      </c>
      <c r="D154" s="96">
        <v>53</v>
      </c>
      <c r="E154" s="96">
        <v>39</v>
      </c>
      <c r="F154" s="96">
        <v>53</v>
      </c>
      <c r="G154" s="96">
        <v>50</v>
      </c>
      <c r="H154" s="96">
        <v>61</v>
      </c>
    </row>
    <row r="155" spans="1:8" ht="15.75" thickBot="1" x14ac:dyDescent="0.3">
      <c r="A155" s="97">
        <v>0.54166666666666663</v>
      </c>
      <c r="B155" s="98">
        <v>51</v>
      </c>
      <c r="C155" s="98">
        <v>68</v>
      </c>
      <c r="D155" s="98">
        <v>66</v>
      </c>
      <c r="E155" s="98">
        <v>43</v>
      </c>
      <c r="F155" s="98">
        <v>57</v>
      </c>
      <c r="G155" s="98">
        <v>49</v>
      </c>
      <c r="H155" s="98">
        <v>66</v>
      </c>
    </row>
    <row r="156" spans="1:8" ht="15.75" thickBot="1" x14ac:dyDescent="0.3">
      <c r="A156" s="99">
        <v>0.58333333333333337</v>
      </c>
      <c r="B156" s="96">
        <v>45</v>
      </c>
      <c r="C156" s="96">
        <v>65</v>
      </c>
      <c r="D156" s="96">
        <v>64</v>
      </c>
      <c r="E156" s="96">
        <v>49</v>
      </c>
      <c r="F156" s="96">
        <v>60</v>
      </c>
      <c r="G156" s="96">
        <v>48</v>
      </c>
      <c r="H156" s="96">
        <v>60</v>
      </c>
    </row>
    <row r="157" spans="1:8" ht="15.75" thickBot="1" x14ac:dyDescent="0.3">
      <c r="A157" s="97">
        <v>0.625</v>
      </c>
      <c r="B157" s="98">
        <v>63</v>
      </c>
      <c r="C157" s="98">
        <v>68</v>
      </c>
      <c r="D157" s="98">
        <v>64</v>
      </c>
      <c r="E157" s="98">
        <v>53</v>
      </c>
      <c r="F157" s="98">
        <v>62</v>
      </c>
      <c r="G157" s="98">
        <v>64</v>
      </c>
      <c r="H157" s="98">
        <v>88</v>
      </c>
    </row>
    <row r="158" spans="1:8" ht="15.75" thickBot="1" x14ac:dyDescent="0.3">
      <c r="A158" s="99">
        <v>0.66666666666666663</v>
      </c>
      <c r="B158" s="96">
        <v>60</v>
      </c>
      <c r="C158" s="96">
        <v>53</v>
      </c>
      <c r="D158" s="96">
        <v>51</v>
      </c>
      <c r="E158" s="96">
        <v>58</v>
      </c>
      <c r="F158" s="96">
        <v>53</v>
      </c>
      <c r="G158" s="96">
        <v>56</v>
      </c>
      <c r="H158" s="96">
        <v>93</v>
      </c>
    </row>
    <row r="159" spans="1:8" ht="15.75" thickBot="1" x14ac:dyDescent="0.3">
      <c r="A159" s="97">
        <v>0.70833333333333337</v>
      </c>
      <c r="B159" s="98">
        <v>48</v>
      </c>
      <c r="C159" s="98">
        <v>54</v>
      </c>
      <c r="D159" s="98">
        <v>30</v>
      </c>
      <c r="E159" s="98">
        <v>42</v>
      </c>
      <c r="F159" s="98">
        <v>51</v>
      </c>
      <c r="G159" s="98">
        <v>41</v>
      </c>
      <c r="H159" s="98">
        <v>83</v>
      </c>
    </row>
    <row r="160" spans="1:8" ht="15.75" thickBot="1" x14ac:dyDescent="0.3">
      <c r="A160" s="99">
        <v>0.75</v>
      </c>
      <c r="B160" s="96">
        <v>43</v>
      </c>
      <c r="C160" s="96">
        <v>46</v>
      </c>
      <c r="D160" s="96">
        <v>35</v>
      </c>
      <c r="E160" s="96">
        <v>42</v>
      </c>
      <c r="F160" s="96">
        <v>42</v>
      </c>
      <c r="G160" s="96">
        <v>31</v>
      </c>
      <c r="H160" s="96">
        <v>75</v>
      </c>
    </row>
    <row r="161" spans="1:10" ht="15.75" thickBot="1" x14ac:dyDescent="0.3">
      <c r="A161" s="97">
        <v>0.79166666666666663</v>
      </c>
      <c r="B161" s="98">
        <v>43</v>
      </c>
      <c r="C161" s="98">
        <v>38</v>
      </c>
      <c r="D161" s="98">
        <v>31</v>
      </c>
      <c r="E161" s="98">
        <v>45</v>
      </c>
      <c r="F161" s="98">
        <v>47</v>
      </c>
      <c r="G161" s="98">
        <v>23</v>
      </c>
      <c r="H161" s="98">
        <v>48</v>
      </c>
    </row>
    <row r="162" spans="1:10" ht="15.75" thickBot="1" x14ac:dyDescent="0.3">
      <c r="A162" s="99">
        <v>0.83333333333333337</v>
      </c>
      <c r="B162" s="96">
        <v>45</v>
      </c>
      <c r="C162" s="96">
        <v>45</v>
      </c>
      <c r="D162" s="96">
        <v>36</v>
      </c>
      <c r="E162" s="96">
        <v>45</v>
      </c>
      <c r="F162" s="96">
        <v>52</v>
      </c>
      <c r="G162" s="96">
        <v>33</v>
      </c>
      <c r="H162" s="96">
        <v>44</v>
      </c>
    </row>
    <row r="163" spans="1:10" ht="15.75" thickBot="1" x14ac:dyDescent="0.3">
      <c r="A163" s="97">
        <v>0.875</v>
      </c>
      <c r="B163" s="98">
        <v>46</v>
      </c>
      <c r="C163" s="98">
        <v>43</v>
      </c>
      <c r="D163" s="98">
        <v>39</v>
      </c>
      <c r="E163" s="98">
        <v>48</v>
      </c>
      <c r="F163" s="98">
        <v>51</v>
      </c>
      <c r="G163" s="98">
        <v>39</v>
      </c>
      <c r="H163" s="98">
        <v>43</v>
      </c>
    </row>
    <row r="164" spans="1:10" ht="15.75" thickBot="1" x14ac:dyDescent="0.3">
      <c r="A164" s="99">
        <v>0.91666666666666663</v>
      </c>
      <c r="B164" s="96">
        <v>48</v>
      </c>
      <c r="C164" s="96">
        <v>59</v>
      </c>
      <c r="D164" s="96">
        <v>39</v>
      </c>
      <c r="E164" s="96">
        <v>57</v>
      </c>
      <c r="F164" s="96">
        <v>44</v>
      </c>
      <c r="G164" s="96">
        <v>45</v>
      </c>
      <c r="H164" s="96">
        <v>48</v>
      </c>
    </row>
    <row r="165" spans="1:10" ht="15.75" thickBot="1" x14ac:dyDescent="0.3">
      <c r="A165" s="97">
        <v>0.95833333333333337</v>
      </c>
      <c r="B165" s="98">
        <v>71</v>
      </c>
      <c r="C165" s="98">
        <v>79</v>
      </c>
      <c r="D165" s="98">
        <v>71</v>
      </c>
      <c r="E165" s="98">
        <v>78</v>
      </c>
      <c r="F165" s="98">
        <v>51</v>
      </c>
      <c r="G165" s="98">
        <v>49</v>
      </c>
      <c r="H165" s="98">
        <v>56</v>
      </c>
    </row>
    <row r="166" spans="1:10" x14ac:dyDescent="0.25">
      <c r="A166" t="s">
        <v>160</v>
      </c>
      <c r="B166" s="44">
        <f>AVERAGE(B142:B165)</f>
        <v>49.708333333333336</v>
      </c>
      <c r="C166" s="44">
        <f t="shared" ref="C166:H166" si="5">AVERAGE(C142:C165)</f>
        <v>68.083333333333329</v>
      </c>
      <c r="D166" s="44">
        <f t="shared" si="5"/>
        <v>55.333333333333336</v>
      </c>
      <c r="E166" s="44">
        <f t="shared" si="5"/>
        <v>57.833333333333336</v>
      </c>
      <c r="F166" s="44">
        <f t="shared" si="5"/>
        <v>53.583333333333336</v>
      </c>
      <c r="G166" s="44">
        <f t="shared" si="5"/>
        <v>43.375</v>
      </c>
      <c r="H166" s="44">
        <f t="shared" si="5"/>
        <v>51.125</v>
      </c>
      <c r="I166" s="100" t="s">
        <v>161</v>
      </c>
      <c r="J166" s="89">
        <f>AVERAGE(B166:H166)</f>
        <v>54.148809523809526</v>
      </c>
    </row>
    <row r="169" spans="1:10" ht="32.25" thickBot="1" x14ac:dyDescent="0.3">
      <c r="A169" s="95" t="s">
        <v>139</v>
      </c>
      <c r="B169" s="95" t="s">
        <v>140</v>
      </c>
      <c r="C169" s="95" t="s">
        <v>141</v>
      </c>
      <c r="D169" s="95" t="s">
        <v>142</v>
      </c>
      <c r="E169" s="95" t="s">
        <v>143</v>
      </c>
      <c r="F169" s="95" t="s">
        <v>144</v>
      </c>
      <c r="G169" s="95" t="s">
        <v>145</v>
      </c>
      <c r="H169" s="95" t="s">
        <v>146</v>
      </c>
    </row>
    <row r="170" spans="1:10" ht="15.75" thickBot="1" x14ac:dyDescent="0.3">
      <c r="A170" s="96" t="s">
        <v>109</v>
      </c>
      <c r="B170" s="96">
        <v>64</v>
      </c>
      <c r="C170" s="96">
        <v>53</v>
      </c>
      <c r="D170" s="96">
        <v>73</v>
      </c>
      <c r="E170" s="96">
        <v>64</v>
      </c>
      <c r="F170" s="96">
        <v>44</v>
      </c>
      <c r="G170" s="96">
        <v>71</v>
      </c>
      <c r="H170" s="96">
        <v>65</v>
      </c>
    </row>
    <row r="171" spans="1:10" ht="15.75" thickBot="1" x14ac:dyDescent="0.3">
      <c r="A171" s="97">
        <v>4.1666666666666664E-2</v>
      </c>
      <c r="B171" s="98">
        <v>63</v>
      </c>
      <c r="C171" s="98">
        <v>38</v>
      </c>
      <c r="D171" s="98">
        <v>53</v>
      </c>
      <c r="E171" s="98">
        <v>45</v>
      </c>
      <c r="F171" s="98">
        <v>24</v>
      </c>
      <c r="G171" s="98">
        <v>46</v>
      </c>
      <c r="H171" s="98">
        <v>60</v>
      </c>
    </row>
    <row r="172" spans="1:10" ht="15.75" thickBot="1" x14ac:dyDescent="0.3">
      <c r="A172" s="99">
        <v>8.3333333333333329E-2</v>
      </c>
      <c r="B172" s="96">
        <v>61</v>
      </c>
      <c r="C172" s="96">
        <v>26</v>
      </c>
      <c r="D172" s="96">
        <v>41</v>
      </c>
      <c r="E172" s="96">
        <v>25</v>
      </c>
      <c r="F172" s="96">
        <v>28</v>
      </c>
      <c r="G172" s="96">
        <v>23</v>
      </c>
      <c r="H172" s="96">
        <v>52</v>
      </c>
    </row>
    <row r="173" spans="1:10" ht="15.75" thickBot="1" x14ac:dyDescent="0.3">
      <c r="A173" s="97">
        <v>0.125</v>
      </c>
      <c r="B173" s="98">
        <v>30</v>
      </c>
      <c r="C173" s="98">
        <v>33</v>
      </c>
      <c r="D173" s="98">
        <v>31</v>
      </c>
      <c r="E173" s="98">
        <v>30</v>
      </c>
      <c r="F173" s="98">
        <v>24</v>
      </c>
      <c r="G173" s="98">
        <v>30</v>
      </c>
      <c r="H173" s="98">
        <v>14</v>
      </c>
    </row>
    <row r="174" spans="1:10" ht="15.75" thickBot="1" x14ac:dyDescent="0.3">
      <c r="A174" s="99">
        <v>0.16666666666666666</v>
      </c>
      <c r="B174" s="96">
        <v>11</v>
      </c>
      <c r="C174" s="96">
        <v>44</v>
      </c>
      <c r="D174" s="96">
        <v>38</v>
      </c>
      <c r="E174" s="96">
        <v>41</v>
      </c>
      <c r="F174" s="96">
        <v>34</v>
      </c>
      <c r="G174" s="96">
        <v>36</v>
      </c>
      <c r="H174" s="96">
        <v>18</v>
      </c>
    </row>
    <row r="175" spans="1:10" ht="15.75" thickBot="1" x14ac:dyDescent="0.3">
      <c r="A175" s="97">
        <v>0.20833333333333334</v>
      </c>
      <c r="B175" s="98">
        <v>13</v>
      </c>
      <c r="C175" s="98">
        <v>53</v>
      </c>
      <c r="D175" s="98">
        <v>34</v>
      </c>
      <c r="E175" s="98">
        <v>49</v>
      </c>
      <c r="F175" s="98">
        <v>41</v>
      </c>
      <c r="G175" s="98">
        <v>39</v>
      </c>
      <c r="H175" s="98">
        <v>22</v>
      </c>
    </row>
    <row r="176" spans="1:10" ht="15.75" thickBot="1" x14ac:dyDescent="0.3">
      <c r="A176" s="99">
        <v>0.25</v>
      </c>
      <c r="B176" s="96">
        <v>15</v>
      </c>
      <c r="C176" s="96">
        <v>56</v>
      </c>
      <c r="D176" s="96">
        <v>43</v>
      </c>
      <c r="E176" s="96">
        <v>58</v>
      </c>
      <c r="F176" s="96">
        <v>41</v>
      </c>
      <c r="G176" s="96">
        <v>39</v>
      </c>
      <c r="H176" s="96">
        <v>27</v>
      </c>
    </row>
    <row r="177" spans="1:8" ht="15.75" thickBot="1" x14ac:dyDescent="0.3">
      <c r="A177" s="97">
        <v>0.29166666666666669</v>
      </c>
      <c r="B177" s="98">
        <v>26</v>
      </c>
      <c r="C177" s="98">
        <v>49</v>
      </c>
      <c r="D177" s="98">
        <v>51</v>
      </c>
      <c r="E177" s="98">
        <v>65</v>
      </c>
      <c r="F177" s="98">
        <v>34</v>
      </c>
      <c r="G177" s="98">
        <v>39</v>
      </c>
      <c r="H177" s="98">
        <v>30</v>
      </c>
    </row>
    <row r="178" spans="1:8" ht="15.75" thickBot="1" x14ac:dyDescent="0.3">
      <c r="A178" s="99">
        <v>0.33333333333333331</v>
      </c>
      <c r="B178" s="96">
        <v>34</v>
      </c>
      <c r="C178" s="96">
        <v>49</v>
      </c>
      <c r="D178" s="96">
        <v>51</v>
      </c>
      <c r="E178" s="96">
        <v>70</v>
      </c>
      <c r="F178" s="96">
        <v>43</v>
      </c>
      <c r="G178" s="96">
        <v>38</v>
      </c>
      <c r="H178" s="96">
        <v>32</v>
      </c>
    </row>
    <row r="179" spans="1:8" ht="15.75" thickBot="1" x14ac:dyDescent="0.3">
      <c r="A179" s="97">
        <v>0.375</v>
      </c>
      <c r="B179" s="98">
        <v>36</v>
      </c>
      <c r="C179" s="98">
        <v>49</v>
      </c>
      <c r="D179" s="98">
        <v>54</v>
      </c>
      <c r="E179" s="98">
        <v>73</v>
      </c>
      <c r="F179" s="98">
        <v>45</v>
      </c>
      <c r="G179" s="98">
        <v>38</v>
      </c>
      <c r="H179" s="98">
        <v>33</v>
      </c>
    </row>
    <row r="180" spans="1:8" ht="15.75" thickBot="1" x14ac:dyDescent="0.3">
      <c r="A180" s="99">
        <v>0.41666666666666669</v>
      </c>
      <c r="B180" s="96">
        <v>33</v>
      </c>
      <c r="C180" s="96">
        <v>60</v>
      </c>
      <c r="D180" s="96">
        <v>59</v>
      </c>
      <c r="E180" s="96">
        <v>69</v>
      </c>
      <c r="F180" s="96">
        <v>50</v>
      </c>
      <c r="G180" s="96">
        <v>43</v>
      </c>
      <c r="H180" s="96">
        <v>41</v>
      </c>
    </row>
    <row r="181" spans="1:8" ht="15.75" thickBot="1" x14ac:dyDescent="0.3">
      <c r="A181" s="97">
        <v>0.45833333333333331</v>
      </c>
      <c r="B181" s="98">
        <v>34</v>
      </c>
      <c r="C181" s="98">
        <v>55</v>
      </c>
      <c r="D181" s="98">
        <v>65</v>
      </c>
      <c r="E181" s="98">
        <v>74</v>
      </c>
      <c r="F181" s="98">
        <v>66</v>
      </c>
      <c r="G181" s="98">
        <v>47</v>
      </c>
      <c r="H181" s="98">
        <v>43</v>
      </c>
    </row>
    <row r="182" spans="1:8" ht="15.75" thickBot="1" x14ac:dyDescent="0.3">
      <c r="A182" s="96" t="s">
        <v>78</v>
      </c>
      <c r="B182" s="96">
        <v>39</v>
      </c>
      <c r="C182" s="96">
        <v>63</v>
      </c>
      <c r="D182" s="96">
        <v>81</v>
      </c>
      <c r="E182" s="96">
        <v>78</v>
      </c>
      <c r="F182" s="96">
        <v>80</v>
      </c>
      <c r="G182" s="96">
        <v>66</v>
      </c>
      <c r="H182" s="96">
        <v>53</v>
      </c>
    </row>
    <row r="183" spans="1:8" ht="15.75" thickBot="1" x14ac:dyDescent="0.3">
      <c r="A183" s="97">
        <v>0.54166666666666663</v>
      </c>
      <c r="B183" s="98">
        <v>46</v>
      </c>
      <c r="C183" s="98">
        <v>56</v>
      </c>
      <c r="D183" s="98">
        <v>94</v>
      </c>
      <c r="E183" s="98">
        <v>70</v>
      </c>
      <c r="F183" s="98">
        <v>90</v>
      </c>
      <c r="G183" s="98">
        <v>65</v>
      </c>
      <c r="H183" s="98">
        <v>57</v>
      </c>
    </row>
    <row r="184" spans="1:8" ht="15.75" thickBot="1" x14ac:dyDescent="0.3">
      <c r="A184" s="99">
        <v>0.58333333333333337</v>
      </c>
      <c r="B184" s="96">
        <v>51</v>
      </c>
      <c r="C184" s="96">
        <v>58</v>
      </c>
      <c r="D184" s="96">
        <v>106</v>
      </c>
      <c r="E184" s="96">
        <v>66</v>
      </c>
      <c r="F184" s="96">
        <v>98</v>
      </c>
      <c r="G184" s="96">
        <v>74</v>
      </c>
      <c r="H184" s="96">
        <v>69</v>
      </c>
    </row>
    <row r="185" spans="1:8" ht="15.75" thickBot="1" x14ac:dyDescent="0.3">
      <c r="A185" s="97">
        <v>0.625</v>
      </c>
      <c r="B185" s="98">
        <v>40</v>
      </c>
      <c r="C185" s="98">
        <v>61</v>
      </c>
      <c r="D185" s="98">
        <v>85</v>
      </c>
      <c r="E185" s="98">
        <v>45</v>
      </c>
      <c r="F185" s="98">
        <v>88</v>
      </c>
      <c r="G185" s="98">
        <v>80</v>
      </c>
      <c r="H185" s="98">
        <v>75</v>
      </c>
    </row>
    <row r="186" spans="1:8" ht="15.75" thickBot="1" x14ac:dyDescent="0.3">
      <c r="A186" s="99">
        <v>0.66666666666666663</v>
      </c>
      <c r="B186" s="96">
        <v>41</v>
      </c>
      <c r="C186" s="96">
        <v>49</v>
      </c>
      <c r="D186" s="96">
        <v>53</v>
      </c>
      <c r="E186" s="96">
        <v>30</v>
      </c>
      <c r="F186" s="96">
        <v>76</v>
      </c>
      <c r="G186" s="96">
        <v>76</v>
      </c>
      <c r="H186" s="96">
        <v>71</v>
      </c>
    </row>
    <row r="187" spans="1:8" ht="15.75" thickBot="1" x14ac:dyDescent="0.3">
      <c r="A187" s="97">
        <v>0.70833333333333337</v>
      </c>
      <c r="B187" s="98">
        <v>33</v>
      </c>
      <c r="C187" s="98">
        <v>50</v>
      </c>
      <c r="D187" s="98">
        <v>43</v>
      </c>
      <c r="E187" s="98">
        <v>23</v>
      </c>
      <c r="F187" s="98">
        <v>58</v>
      </c>
      <c r="G187" s="98">
        <v>72</v>
      </c>
      <c r="H187" s="98">
        <v>65</v>
      </c>
    </row>
    <row r="188" spans="1:8" ht="15.75" thickBot="1" x14ac:dyDescent="0.3">
      <c r="A188" s="99">
        <v>0.75</v>
      </c>
      <c r="B188" s="96">
        <v>30</v>
      </c>
      <c r="C188" s="96">
        <v>48</v>
      </c>
      <c r="D188" s="96">
        <v>31</v>
      </c>
      <c r="E188" s="96">
        <v>23</v>
      </c>
      <c r="F188" s="96">
        <v>50</v>
      </c>
      <c r="G188" s="96">
        <v>64</v>
      </c>
      <c r="H188" s="96">
        <v>69</v>
      </c>
    </row>
    <row r="189" spans="1:8" ht="15.75" thickBot="1" x14ac:dyDescent="0.3">
      <c r="A189" s="97">
        <v>0.79166666666666663</v>
      </c>
      <c r="B189" s="98">
        <v>34</v>
      </c>
      <c r="C189" s="98">
        <v>55</v>
      </c>
      <c r="D189" s="98">
        <v>31</v>
      </c>
      <c r="E189" s="98">
        <v>25</v>
      </c>
      <c r="F189" s="98">
        <v>45</v>
      </c>
      <c r="G189" s="98">
        <v>56</v>
      </c>
      <c r="H189" s="98">
        <v>62</v>
      </c>
    </row>
    <row r="190" spans="1:8" ht="15.75" thickBot="1" x14ac:dyDescent="0.3">
      <c r="A190" s="99">
        <v>0.83333333333333337</v>
      </c>
      <c r="B190" s="96">
        <v>36</v>
      </c>
      <c r="C190" s="96">
        <v>51</v>
      </c>
      <c r="D190" s="96">
        <v>35</v>
      </c>
      <c r="E190" s="96">
        <v>28</v>
      </c>
      <c r="F190" s="96">
        <v>33</v>
      </c>
      <c r="G190" s="96">
        <v>45</v>
      </c>
      <c r="H190" s="96">
        <v>50</v>
      </c>
    </row>
    <row r="191" spans="1:8" ht="15.75" thickBot="1" x14ac:dyDescent="0.3">
      <c r="A191" s="97">
        <v>0.875</v>
      </c>
      <c r="B191" s="98">
        <v>35</v>
      </c>
      <c r="C191" s="98">
        <v>58</v>
      </c>
      <c r="D191" s="98">
        <v>41</v>
      </c>
      <c r="E191" s="98">
        <v>29</v>
      </c>
      <c r="F191" s="98">
        <v>48</v>
      </c>
      <c r="G191" s="98">
        <v>60</v>
      </c>
      <c r="H191" s="98">
        <v>40</v>
      </c>
    </row>
    <row r="192" spans="1:8" ht="15.75" thickBot="1" x14ac:dyDescent="0.3">
      <c r="A192" s="99">
        <v>0.91666666666666663</v>
      </c>
      <c r="B192" s="96">
        <v>40</v>
      </c>
      <c r="C192" s="96">
        <v>56</v>
      </c>
      <c r="D192" s="96">
        <v>49</v>
      </c>
      <c r="E192" s="96">
        <v>40</v>
      </c>
      <c r="F192" s="96">
        <v>61</v>
      </c>
      <c r="G192" s="96">
        <v>55</v>
      </c>
      <c r="H192" s="96">
        <v>44</v>
      </c>
    </row>
    <row r="193" spans="1:10" ht="15.75" thickBot="1" x14ac:dyDescent="0.3">
      <c r="A193" s="97">
        <v>0.95833333333333337</v>
      </c>
      <c r="B193" s="98">
        <v>59</v>
      </c>
      <c r="C193" s="98">
        <v>65</v>
      </c>
      <c r="D193" s="98">
        <v>60</v>
      </c>
      <c r="E193" s="98">
        <v>48</v>
      </c>
      <c r="F193" s="98">
        <v>55</v>
      </c>
      <c r="G193" s="98">
        <v>60</v>
      </c>
      <c r="H193" s="98">
        <v>52</v>
      </c>
    </row>
    <row r="194" spans="1:10" x14ac:dyDescent="0.25">
      <c r="A194" t="s">
        <v>162</v>
      </c>
      <c r="B194" s="44">
        <f>AVERAGE(B170:B193)</f>
        <v>37.666666666666664</v>
      </c>
      <c r="C194" s="44">
        <f t="shared" ref="C194:H194" si="6">AVERAGE(C170:C193)</f>
        <v>51.458333333333336</v>
      </c>
      <c r="D194" s="44">
        <f t="shared" si="6"/>
        <v>54.25</v>
      </c>
      <c r="E194" s="44">
        <f t="shared" si="6"/>
        <v>48.666666666666664</v>
      </c>
      <c r="F194" s="44">
        <f t="shared" si="6"/>
        <v>52.333333333333336</v>
      </c>
      <c r="G194" s="44">
        <f t="shared" si="6"/>
        <v>52.583333333333336</v>
      </c>
      <c r="H194" s="44">
        <f t="shared" si="6"/>
        <v>47.666666666666664</v>
      </c>
      <c r="I194" s="100" t="s">
        <v>163</v>
      </c>
      <c r="J194" s="89">
        <f>AVERAGE(B194:H194)</f>
        <v>49.232142857142854</v>
      </c>
    </row>
    <row r="197" spans="1:10" ht="32.25" thickBot="1" x14ac:dyDescent="0.3">
      <c r="A197" s="95" t="s">
        <v>139</v>
      </c>
      <c r="B197" s="95" t="s">
        <v>140</v>
      </c>
      <c r="C197" s="95" t="s">
        <v>141</v>
      </c>
      <c r="D197" s="95" t="s">
        <v>142</v>
      </c>
      <c r="E197" s="95" t="s">
        <v>143</v>
      </c>
      <c r="F197" s="95" t="s">
        <v>144</v>
      </c>
      <c r="G197" s="95" t="s">
        <v>145</v>
      </c>
      <c r="H197" s="95" t="s">
        <v>146</v>
      </c>
    </row>
    <row r="198" spans="1:10" ht="15.75" thickBot="1" x14ac:dyDescent="0.3">
      <c r="A198" s="96" t="s">
        <v>109</v>
      </c>
      <c r="B198" s="96">
        <v>50</v>
      </c>
      <c r="C198" s="96">
        <v>84</v>
      </c>
      <c r="D198" s="96">
        <v>53</v>
      </c>
      <c r="E198" s="96">
        <v>71</v>
      </c>
      <c r="F198" s="96">
        <v>60</v>
      </c>
      <c r="G198" s="96">
        <v>48</v>
      </c>
      <c r="H198" s="96">
        <v>64</v>
      </c>
    </row>
    <row r="199" spans="1:10" ht="15.75" thickBot="1" x14ac:dyDescent="0.3">
      <c r="A199" s="97">
        <v>4.1666666666666664E-2</v>
      </c>
      <c r="B199" s="98">
        <v>43</v>
      </c>
      <c r="C199" s="98">
        <v>91</v>
      </c>
      <c r="D199" s="98">
        <v>35</v>
      </c>
      <c r="E199" s="98">
        <v>54</v>
      </c>
      <c r="F199" s="98">
        <v>38</v>
      </c>
      <c r="G199" s="98">
        <v>23</v>
      </c>
      <c r="H199" s="98">
        <v>68</v>
      </c>
    </row>
    <row r="200" spans="1:10" ht="15.75" thickBot="1" x14ac:dyDescent="0.3">
      <c r="A200" s="99">
        <v>8.3333333333333329E-2</v>
      </c>
      <c r="B200" s="96">
        <v>26</v>
      </c>
      <c r="C200" s="96">
        <v>73</v>
      </c>
      <c r="D200" s="96">
        <v>43</v>
      </c>
      <c r="E200" s="96">
        <v>44</v>
      </c>
      <c r="F200" s="96">
        <v>44</v>
      </c>
      <c r="G200" s="96">
        <v>23</v>
      </c>
      <c r="H200" s="96">
        <v>31</v>
      </c>
    </row>
    <row r="201" spans="1:10" ht="15.75" thickBot="1" x14ac:dyDescent="0.3">
      <c r="A201" s="97">
        <v>0.125</v>
      </c>
      <c r="B201" s="98">
        <v>9</v>
      </c>
      <c r="C201" s="98">
        <v>59</v>
      </c>
      <c r="D201" s="98">
        <v>46</v>
      </c>
      <c r="E201" s="98">
        <v>35</v>
      </c>
      <c r="F201" s="98">
        <v>43</v>
      </c>
      <c r="G201" s="98">
        <v>16</v>
      </c>
      <c r="H201" s="98">
        <v>26</v>
      </c>
    </row>
    <row r="202" spans="1:10" ht="15.75" thickBot="1" x14ac:dyDescent="0.3">
      <c r="A202" s="99">
        <v>0.16666666666666666</v>
      </c>
      <c r="B202" s="96">
        <v>10</v>
      </c>
      <c r="C202" s="96">
        <v>54</v>
      </c>
      <c r="D202" s="96">
        <v>45</v>
      </c>
      <c r="E202" s="96">
        <v>39</v>
      </c>
      <c r="F202" s="96">
        <v>45</v>
      </c>
      <c r="G202" s="96">
        <v>26</v>
      </c>
      <c r="H202" s="96">
        <v>10</v>
      </c>
    </row>
    <row r="203" spans="1:10" ht="15.75" thickBot="1" x14ac:dyDescent="0.3">
      <c r="A203" s="97">
        <v>0.20833333333333334</v>
      </c>
      <c r="B203" s="98">
        <v>13</v>
      </c>
      <c r="C203" s="98">
        <v>63</v>
      </c>
      <c r="D203" s="98">
        <v>45</v>
      </c>
      <c r="E203" s="98">
        <v>51</v>
      </c>
      <c r="F203" s="98">
        <v>60</v>
      </c>
      <c r="G203" s="98">
        <v>30</v>
      </c>
      <c r="H203" s="98">
        <v>15</v>
      </c>
    </row>
    <row r="204" spans="1:10" ht="15.75" thickBot="1" x14ac:dyDescent="0.3">
      <c r="A204" s="99">
        <v>0.25</v>
      </c>
      <c r="B204" s="96">
        <v>18</v>
      </c>
      <c r="C204" s="96">
        <v>78</v>
      </c>
      <c r="D204" s="96">
        <v>47</v>
      </c>
      <c r="E204" s="96">
        <v>61</v>
      </c>
      <c r="F204" s="96">
        <v>56</v>
      </c>
      <c r="G204" s="96">
        <v>41</v>
      </c>
      <c r="H204" s="96">
        <v>14</v>
      </c>
    </row>
    <row r="205" spans="1:10" ht="15.75" thickBot="1" x14ac:dyDescent="0.3">
      <c r="A205" s="97">
        <v>0.29166666666666669</v>
      </c>
      <c r="B205" s="98">
        <v>21</v>
      </c>
      <c r="C205" s="98">
        <v>82</v>
      </c>
      <c r="D205" s="98">
        <v>64</v>
      </c>
      <c r="E205" s="98">
        <v>78</v>
      </c>
      <c r="F205" s="98">
        <v>59</v>
      </c>
      <c r="G205" s="98">
        <v>36</v>
      </c>
      <c r="H205" s="98">
        <v>18</v>
      </c>
    </row>
    <row r="206" spans="1:10" ht="15.75" thickBot="1" x14ac:dyDescent="0.3">
      <c r="A206" s="99">
        <v>0.33333333333333331</v>
      </c>
      <c r="B206" s="96">
        <v>30</v>
      </c>
      <c r="C206" s="96">
        <v>88</v>
      </c>
      <c r="D206" s="96">
        <v>72</v>
      </c>
      <c r="E206" s="96">
        <v>88</v>
      </c>
      <c r="F206" s="96">
        <v>68</v>
      </c>
      <c r="G206" s="96">
        <v>51</v>
      </c>
      <c r="H206" s="96">
        <v>29</v>
      </c>
    </row>
    <row r="207" spans="1:10" ht="15.75" thickBot="1" x14ac:dyDescent="0.3">
      <c r="A207" s="97">
        <v>0.375</v>
      </c>
      <c r="B207" s="98">
        <v>36</v>
      </c>
      <c r="C207" s="98">
        <v>83</v>
      </c>
      <c r="D207" s="98">
        <v>77</v>
      </c>
      <c r="E207" s="98">
        <v>86</v>
      </c>
      <c r="F207" s="98">
        <v>69</v>
      </c>
      <c r="G207" s="98">
        <v>41</v>
      </c>
      <c r="H207" s="98">
        <v>35</v>
      </c>
    </row>
    <row r="208" spans="1:10" ht="15.75" thickBot="1" x14ac:dyDescent="0.3">
      <c r="A208" s="99">
        <v>0.41666666666666669</v>
      </c>
      <c r="B208" s="96">
        <v>53</v>
      </c>
      <c r="C208" s="96">
        <v>64</v>
      </c>
      <c r="D208" s="96">
        <v>74</v>
      </c>
      <c r="E208" s="96">
        <v>74</v>
      </c>
      <c r="F208" s="96">
        <v>71</v>
      </c>
      <c r="G208" s="96">
        <v>58</v>
      </c>
      <c r="H208" s="96">
        <v>35</v>
      </c>
    </row>
    <row r="209" spans="1:10" ht="15.75" thickBot="1" x14ac:dyDescent="0.3">
      <c r="A209" s="97">
        <v>0.45833333333333331</v>
      </c>
      <c r="B209" s="98">
        <v>50</v>
      </c>
      <c r="C209" s="98">
        <v>66</v>
      </c>
      <c r="D209" s="98">
        <v>73</v>
      </c>
      <c r="E209" s="98">
        <v>62</v>
      </c>
      <c r="F209" s="98">
        <v>71</v>
      </c>
      <c r="G209" s="98">
        <v>61</v>
      </c>
      <c r="H209" s="98">
        <v>48</v>
      </c>
    </row>
    <row r="210" spans="1:10" ht="15.75" thickBot="1" x14ac:dyDescent="0.3">
      <c r="A210" s="96" t="s">
        <v>78</v>
      </c>
      <c r="B210" s="96">
        <v>49</v>
      </c>
      <c r="C210" s="96">
        <v>66</v>
      </c>
      <c r="D210" s="96">
        <v>81</v>
      </c>
      <c r="E210" s="96">
        <v>58</v>
      </c>
      <c r="F210" s="96">
        <v>68</v>
      </c>
      <c r="G210" s="96">
        <v>61</v>
      </c>
      <c r="H210" s="96">
        <v>60</v>
      </c>
    </row>
    <row r="211" spans="1:10" ht="15.75" thickBot="1" x14ac:dyDescent="0.3">
      <c r="A211" s="97">
        <v>0.54166666666666663</v>
      </c>
      <c r="B211" s="98">
        <v>58</v>
      </c>
      <c r="C211" s="98">
        <v>55</v>
      </c>
      <c r="D211" s="98">
        <v>78</v>
      </c>
      <c r="E211" s="98">
        <v>65</v>
      </c>
      <c r="F211" s="98">
        <v>66</v>
      </c>
      <c r="G211" s="98">
        <v>63</v>
      </c>
      <c r="H211" s="98">
        <v>73</v>
      </c>
    </row>
    <row r="212" spans="1:10" ht="15.75" thickBot="1" x14ac:dyDescent="0.3">
      <c r="A212" s="99">
        <v>0.58333333333333337</v>
      </c>
      <c r="B212" s="96">
        <v>60</v>
      </c>
      <c r="C212" s="96">
        <v>60</v>
      </c>
      <c r="D212" s="96">
        <v>72</v>
      </c>
      <c r="E212" s="96">
        <v>60</v>
      </c>
      <c r="F212" s="96">
        <v>65</v>
      </c>
      <c r="G212" s="96">
        <v>69</v>
      </c>
      <c r="H212" s="96">
        <v>76</v>
      </c>
    </row>
    <row r="213" spans="1:10" ht="15.75" thickBot="1" x14ac:dyDescent="0.3">
      <c r="A213" s="97">
        <v>0.625</v>
      </c>
      <c r="B213" s="98">
        <v>66</v>
      </c>
      <c r="C213" s="98">
        <v>65</v>
      </c>
      <c r="D213" s="98">
        <v>67</v>
      </c>
      <c r="E213" s="98">
        <v>37</v>
      </c>
      <c r="F213" s="98">
        <v>73</v>
      </c>
      <c r="G213" s="98">
        <v>71</v>
      </c>
      <c r="H213" s="98">
        <v>80</v>
      </c>
    </row>
    <row r="214" spans="1:10" ht="15.75" thickBot="1" x14ac:dyDescent="0.3">
      <c r="A214" s="99">
        <v>0.66666666666666663</v>
      </c>
      <c r="B214" s="96">
        <v>74</v>
      </c>
      <c r="C214" s="96">
        <v>63</v>
      </c>
      <c r="D214" s="96">
        <v>31</v>
      </c>
      <c r="E214" s="96">
        <v>29</v>
      </c>
      <c r="F214" s="96">
        <v>70</v>
      </c>
      <c r="G214" s="96">
        <v>79</v>
      </c>
      <c r="H214" s="96">
        <v>88</v>
      </c>
    </row>
    <row r="215" spans="1:10" ht="15.75" thickBot="1" x14ac:dyDescent="0.3">
      <c r="A215" s="97">
        <v>0.70833333333333337</v>
      </c>
      <c r="B215" s="98">
        <v>79</v>
      </c>
      <c r="C215" s="98">
        <v>49</v>
      </c>
      <c r="D215" s="98">
        <v>28</v>
      </c>
      <c r="E215" s="98">
        <v>19</v>
      </c>
      <c r="F215" s="98">
        <v>60</v>
      </c>
      <c r="G215" s="98">
        <v>64</v>
      </c>
      <c r="H215" s="98">
        <v>80</v>
      </c>
    </row>
    <row r="216" spans="1:10" ht="15.75" thickBot="1" x14ac:dyDescent="0.3">
      <c r="A216" s="99">
        <v>0.75</v>
      </c>
      <c r="B216" s="96">
        <v>71</v>
      </c>
      <c r="C216" s="96">
        <v>42</v>
      </c>
      <c r="D216" s="96">
        <v>22</v>
      </c>
      <c r="E216" s="96">
        <v>21</v>
      </c>
      <c r="F216" s="96">
        <v>54</v>
      </c>
      <c r="G216" s="96">
        <v>56</v>
      </c>
      <c r="H216" s="96">
        <v>61</v>
      </c>
    </row>
    <row r="217" spans="1:10" ht="15.75" thickBot="1" x14ac:dyDescent="0.3">
      <c r="A217" s="97">
        <v>0.79166666666666663</v>
      </c>
      <c r="B217" s="98">
        <v>64</v>
      </c>
      <c r="C217" s="98">
        <v>44</v>
      </c>
      <c r="D217" s="98">
        <v>33</v>
      </c>
      <c r="E217" s="98">
        <v>21</v>
      </c>
      <c r="F217" s="98">
        <v>51</v>
      </c>
      <c r="G217" s="98">
        <v>45</v>
      </c>
      <c r="H217" s="98">
        <v>54</v>
      </c>
    </row>
    <row r="218" spans="1:10" ht="15.75" thickBot="1" x14ac:dyDescent="0.3">
      <c r="A218" s="99">
        <v>0.83333333333333337</v>
      </c>
      <c r="B218" s="96">
        <v>65</v>
      </c>
      <c r="C218" s="96">
        <v>40</v>
      </c>
      <c r="D218" s="96">
        <v>37</v>
      </c>
      <c r="E218" s="96">
        <v>28</v>
      </c>
      <c r="F218" s="96">
        <v>54</v>
      </c>
      <c r="G218" s="96">
        <v>41</v>
      </c>
      <c r="H218" s="96">
        <v>40</v>
      </c>
    </row>
    <row r="219" spans="1:10" ht="15.75" thickBot="1" x14ac:dyDescent="0.3">
      <c r="A219" s="97">
        <v>0.875</v>
      </c>
      <c r="B219" s="98">
        <v>68</v>
      </c>
      <c r="C219" s="98">
        <v>44</v>
      </c>
      <c r="D219" s="98">
        <v>47</v>
      </c>
      <c r="E219" s="98">
        <v>33</v>
      </c>
      <c r="F219" s="98">
        <v>59</v>
      </c>
      <c r="G219" s="98">
        <v>38</v>
      </c>
      <c r="H219" s="98">
        <v>39</v>
      </c>
    </row>
    <row r="220" spans="1:10" ht="15.75" thickBot="1" x14ac:dyDescent="0.3">
      <c r="A220" s="99">
        <v>0.91666666666666663</v>
      </c>
      <c r="B220" s="96">
        <v>80</v>
      </c>
      <c r="C220" s="96">
        <v>48</v>
      </c>
      <c r="D220" s="96">
        <v>60</v>
      </c>
      <c r="E220" s="96">
        <v>33</v>
      </c>
      <c r="F220" s="96">
        <v>66</v>
      </c>
      <c r="G220" s="96">
        <v>41</v>
      </c>
      <c r="H220" s="96">
        <v>41</v>
      </c>
    </row>
    <row r="221" spans="1:10" ht="15.75" thickBot="1" x14ac:dyDescent="0.3">
      <c r="A221" s="97">
        <v>0.95833333333333337</v>
      </c>
      <c r="B221" s="98">
        <v>81</v>
      </c>
      <c r="C221" s="98">
        <v>64</v>
      </c>
      <c r="D221" s="98">
        <v>68</v>
      </c>
      <c r="E221" s="98">
        <v>50</v>
      </c>
      <c r="F221" s="98">
        <v>65</v>
      </c>
      <c r="G221" s="98">
        <v>48</v>
      </c>
      <c r="H221" s="98">
        <v>43</v>
      </c>
    </row>
    <row r="222" spans="1:10" x14ac:dyDescent="0.25">
      <c r="A222" t="s">
        <v>164</v>
      </c>
      <c r="B222" s="44">
        <f>AVERAGE(B198:B221)</f>
        <v>48.916666666666664</v>
      </c>
      <c r="C222" s="44">
        <f t="shared" ref="C222:H222" si="7">AVERAGE(C198:C221)</f>
        <v>63.541666666666664</v>
      </c>
      <c r="D222" s="44">
        <f t="shared" si="7"/>
        <v>54.083333333333336</v>
      </c>
      <c r="E222" s="44">
        <f t="shared" si="7"/>
        <v>49.875</v>
      </c>
      <c r="F222" s="44">
        <f t="shared" si="7"/>
        <v>59.791666666666664</v>
      </c>
      <c r="G222" s="44">
        <f t="shared" si="7"/>
        <v>47.083333333333336</v>
      </c>
      <c r="H222" s="44">
        <f t="shared" si="7"/>
        <v>47</v>
      </c>
      <c r="I222" s="100" t="s">
        <v>165</v>
      </c>
      <c r="J222" s="89">
        <f>AVERAGE(B222:H222)</f>
        <v>52.898809523809518</v>
      </c>
    </row>
    <row r="225" spans="1:8" ht="32.25" thickBot="1" x14ac:dyDescent="0.3">
      <c r="A225" s="95" t="s">
        <v>139</v>
      </c>
      <c r="B225" s="95" t="s">
        <v>140</v>
      </c>
      <c r="C225" s="95" t="s">
        <v>141</v>
      </c>
      <c r="D225" s="95" t="s">
        <v>142</v>
      </c>
      <c r="E225" s="95" t="s">
        <v>143</v>
      </c>
      <c r="F225" s="95" t="s">
        <v>144</v>
      </c>
      <c r="G225" s="95" t="s">
        <v>145</v>
      </c>
      <c r="H225" s="95" t="s">
        <v>146</v>
      </c>
    </row>
    <row r="226" spans="1:8" ht="15.75" thickBot="1" x14ac:dyDescent="0.3">
      <c r="A226" s="96" t="s">
        <v>109</v>
      </c>
      <c r="B226" s="96">
        <v>38</v>
      </c>
      <c r="C226" s="96">
        <v>109</v>
      </c>
      <c r="D226" s="96">
        <v>61</v>
      </c>
      <c r="E226" s="96">
        <v>50</v>
      </c>
      <c r="F226" s="96">
        <v>32</v>
      </c>
      <c r="G226" s="96">
        <v>40</v>
      </c>
      <c r="H226" s="96">
        <v>51</v>
      </c>
    </row>
    <row r="227" spans="1:8" ht="15.75" thickBot="1" x14ac:dyDescent="0.3">
      <c r="A227" s="97">
        <v>4.1666666666666664E-2</v>
      </c>
      <c r="B227" s="98">
        <v>35</v>
      </c>
      <c r="C227" s="98">
        <v>103</v>
      </c>
      <c r="D227" s="98">
        <v>58</v>
      </c>
      <c r="E227" s="98">
        <v>44</v>
      </c>
      <c r="F227" s="98">
        <v>30</v>
      </c>
      <c r="G227" s="98">
        <v>23</v>
      </c>
      <c r="H227" s="98">
        <v>33</v>
      </c>
    </row>
    <row r="228" spans="1:8" ht="15.75" thickBot="1" x14ac:dyDescent="0.3">
      <c r="A228" s="99">
        <v>8.3333333333333329E-2</v>
      </c>
      <c r="B228" s="96">
        <v>28</v>
      </c>
      <c r="C228" s="96">
        <v>69</v>
      </c>
      <c r="D228" s="96">
        <v>50</v>
      </c>
      <c r="E228" s="96">
        <v>50</v>
      </c>
      <c r="F228" s="96">
        <v>27</v>
      </c>
      <c r="G228" s="96">
        <v>22</v>
      </c>
      <c r="H228" s="96">
        <v>21</v>
      </c>
    </row>
    <row r="229" spans="1:8" ht="15.75" thickBot="1" x14ac:dyDescent="0.3">
      <c r="A229" s="97">
        <v>0.125</v>
      </c>
      <c r="B229" s="98">
        <v>16</v>
      </c>
      <c r="C229" s="98">
        <v>38</v>
      </c>
      <c r="D229" s="98">
        <v>51</v>
      </c>
      <c r="E229" s="98">
        <v>48</v>
      </c>
      <c r="F229" s="98">
        <v>28</v>
      </c>
      <c r="G229" s="98">
        <v>22</v>
      </c>
      <c r="H229" s="98">
        <v>8</v>
      </c>
    </row>
    <row r="230" spans="1:8" ht="15.75" thickBot="1" x14ac:dyDescent="0.3">
      <c r="A230" s="99">
        <v>0.16666666666666666</v>
      </c>
      <c r="B230" s="96">
        <v>13</v>
      </c>
      <c r="C230" s="96">
        <v>41</v>
      </c>
      <c r="D230" s="96">
        <v>61</v>
      </c>
      <c r="E230" s="96">
        <v>58</v>
      </c>
      <c r="F230" s="96">
        <v>40</v>
      </c>
      <c r="G230" s="96">
        <v>36</v>
      </c>
      <c r="H230" s="96">
        <v>11</v>
      </c>
    </row>
    <row r="231" spans="1:8" ht="15.75" thickBot="1" x14ac:dyDescent="0.3">
      <c r="A231" s="97">
        <v>0.20833333333333334</v>
      </c>
      <c r="B231" s="98">
        <v>14</v>
      </c>
      <c r="C231" s="98">
        <v>49</v>
      </c>
      <c r="D231" s="98">
        <v>71</v>
      </c>
      <c r="E231" s="98">
        <v>56</v>
      </c>
      <c r="F231" s="98">
        <v>58</v>
      </c>
      <c r="G231" s="98">
        <v>52</v>
      </c>
      <c r="H231" s="98">
        <v>16</v>
      </c>
    </row>
    <row r="232" spans="1:8" ht="15.75" thickBot="1" x14ac:dyDescent="0.3">
      <c r="A232" s="99">
        <v>0.25</v>
      </c>
      <c r="B232" s="96">
        <v>15</v>
      </c>
      <c r="C232" s="96">
        <v>58</v>
      </c>
      <c r="D232" s="96">
        <v>81</v>
      </c>
      <c r="E232" s="96">
        <v>76</v>
      </c>
      <c r="F232" s="96">
        <v>65</v>
      </c>
      <c r="G232" s="96">
        <v>64</v>
      </c>
      <c r="H232" s="96">
        <v>19</v>
      </c>
    </row>
    <row r="233" spans="1:8" ht="15.75" thickBot="1" x14ac:dyDescent="0.3">
      <c r="A233" s="97">
        <v>0.29166666666666669</v>
      </c>
      <c r="B233" s="98">
        <v>21</v>
      </c>
      <c r="C233" s="98">
        <v>65</v>
      </c>
      <c r="D233" s="98">
        <v>94</v>
      </c>
      <c r="E233" s="98">
        <v>81</v>
      </c>
      <c r="F233" s="98">
        <v>64</v>
      </c>
      <c r="G233" s="98">
        <v>68</v>
      </c>
      <c r="H233" s="98">
        <v>14</v>
      </c>
    </row>
    <row r="234" spans="1:8" ht="15.75" thickBot="1" x14ac:dyDescent="0.3">
      <c r="A234" s="99">
        <v>0.33333333333333331</v>
      </c>
      <c r="B234" s="96">
        <v>29</v>
      </c>
      <c r="C234" s="96">
        <v>68</v>
      </c>
      <c r="D234" s="96">
        <v>100</v>
      </c>
      <c r="E234" s="96">
        <v>78</v>
      </c>
      <c r="F234" s="96">
        <v>68</v>
      </c>
      <c r="G234" s="96">
        <v>90</v>
      </c>
      <c r="H234" s="96">
        <v>15</v>
      </c>
    </row>
    <row r="235" spans="1:8" ht="15.75" thickBot="1" x14ac:dyDescent="0.3">
      <c r="A235" s="97">
        <v>0.375</v>
      </c>
      <c r="B235" s="98">
        <v>39</v>
      </c>
      <c r="C235" s="98">
        <v>64</v>
      </c>
      <c r="D235" s="98">
        <v>103</v>
      </c>
      <c r="E235" s="98">
        <v>80</v>
      </c>
      <c r="F235" s="98">
        <v>43</v>
      </c>
      <c r="G235" s="98">
        <v>81</v>
      </c>
      <c r="H235" s="98">
        <v>26</v>
      </c>
    </row>
    <row r="236" spans="1:8" ht="15.75" thickBot="1" x14ac:dyDescent="0.3">
      <c r="A236" s="99">
        <v>0.41666666666666669</v>
      </c>
      <c r="B236" s="96">
        <v>38</v>
      </c>
      <c r="C236" s="96">
        <v>40</v>
      </c>
      <c r="D236" s="96">
        <v>78</v>
      </c>
      <c r="E236" s="96">
        <v>63</v>
      </c>
      <c r="F236" s="96">
        <v>45</v>
      </c>
      <c r="G236" s="96">
        <v>71</v>
      </c>
      <c r="H236" s="96">
        <v>36</v>
      </c>
    </row>
    <row r="237" spans="1:8" ht="15.75" thickBot="1" x14ac:dyDescent="0.3">
      <c r="A237" s="97">
        <v>0.45833333333333331</v>
      </c>
      <c r="B237" s="98">
        <v>46</v>
      </c>
      <c r="C237" s="98">
        <v>45</v>
      </c>
      <c r="D237" s="98">
        <v>80</v>
      </c>
      <c r="E237" s="98">
        <v>44</v>
      </c>
      <c r="F237" s="98">
        <v>39</v>
      </c>
      <c r="G237" s="98">
        <v>67</v>
      </c>
      <c r="H237" s="98">
        <v>40</v>
      </c>
    </row>
    <row r="238" spans="1:8" ht="15.75" thickBot="1" x14ac:dyDescent="0.3">
      <c r="A238" s="96" t="s">
        <v>78</v>
      </c>
      <c r="B238" s="96">
        <v>46</v>
      </c>
      <c r="C238" s="96">
        <v>48</v>
      </c>
      <c r="D238" s="96">
        <v>65</v>
      </c>
      <c r="E238" s="96">
        <v>41</v>
      </c>
      <c r="F238" s="96">
        <v>40</v>
      </c>
      <c r="G238" s="96">
        <v>60</v>
      </c>
      <c r="H238" s="96">
        <v>49</v>
      </c>
    </row>
    <row r="239" spans="1:8" ht="15.75" thickBot="1" x14ac:dyDescent="0.3">
      <c r="A239" s="97">
        <v>0.54166666666666663</v>
      </c>
      <c r="B239" s="98">
        <v>53</v>
      </c>
      <c r="C239" s="98">
        <v>50</v>
      </c>
      <c r="D239" s="98">
        <v>66</v>
      </c>
      <c r="E239" s="98">
        <v>46</v>
      </c>
      <c r="F239" s="98">
        <v>45</v>
      </c>
      <c r="G239" s="98">
        <v>58</v>
      </c>
      <c r="H239" s="98">
        <v>54</v>
      </c>
    </row>
    <row r="240" spans="1:8" ht="15.75" thickBot="1" x14ac:dyDescent="0.3">
      <c r="A240" s="99">
        <v>0.58333333333333337</v>
      </c>
      <c r="B240" s="96">
        <v>53</v>
      </c>
      <c r="C240" s="96">
        <v>58</v>
      </c>
      <c r="D240" s="96">
        <v>69</v>
      </c>
      <c r="E240" s="96">
        <v>45</v>
      </c>
      <c r="F240" s="96">
        <v>46</v>
      </c>
      <c r="G240" s="96">
        <v>57</v>
      </c>
      <c r="H240" s="96">
        <v>64</v>
      </c>
    </row>
    <row r="241" spans="1:10" ht="15.75" thickBot="1" x14ac:dyDescent="0.3">
      <c r="A241" s="97">
        <v>0.625</v>
      </c>
      <c r="B241" s="98">
        <v>71</v>
      </c>
      <c r="C241" s="98">
        <v>65</v>
      </c>
      <c r="D241" s="98">
        <v>61</v>
      </c>
      <c r="E241" s="98">
        <v>39</v>
      </c>
      <c r="F241" s="98">
        <v>50</v>
      </c>
      <c r="G241" s="98">
        <v>59</v>
      </c>
      <c r="H241" s="98">
        <v>63</v>
      </c>
    </row>
    <row r="242" spans="1:10" ht="15.75" thickBot="1" x14ac:dyDescent="0.3">
      <c r="A242" s="99">
        <v>0.66666666666666663</v>
      </c>
      <c r="B242" s="96">
        <v>78</v>
      </c>
      <c r="C242" s="96">
        <v>60</v>
      </c>
      <c r="D242" s="96">
        <v>38</v>
      </c>
      <c r="E242" s="96">
        <v>44</v>
      </c>
      <c r="F242" s="96">
        <v>43</v>
      </c>
      <c r="G242" s="96">
        <v>59</v>
      </c>
      <c r="H242" s="96">
        <v>68</v>
      </c>
    </row>
    <row r="243" spans="1:10" ht="15.75" thickBot="1" x14ac:dyDescent="0.3">
      <c r="A243" s="97">
        <v>0.70833333333333337</v>
      </c>
      <c r="B243" s="98">
        <v>74</v>
      </c>
      <c r="C243" s="98">
        <v>45</v>
      </c>
      <c r="D243" s="98">
        <v>23</v>
      </c>
      <c r="E243" s="98">
        <v>31</v>
      </c>
      <c r="F243" s="98">
        <v>39</v>
      </c>
      <c r="G243" s="98">
        <v>41</v>
      </c>
      <c r="H243" s="98">
        <v>60</v>
      </c>
    </row>
    <row r="244" spans="1:10" ht="15.75" thickBot="1" x14ac:dyDescent="0.3">
      <c r="A244" s="99">
        <v>0.75</v>
      </c>
      <c r="B244" s="96">
        <v>74</v>
      </c>
      <c r="C244" s="96">
        <v>45</v>
      </c>
      <c r="D244" s="96">
        <v>18</v>
      </c>
      <c r="E244" s="96">
        <v>33</v>
      </c>
      <c r="F244" s="96">
        <v>44</v>
      </c>
      <c r="G244" s="96">
        <v>32</v>
      </c>
      <c r="H244" s="96">
        <v>48</v>
      </c>
    </row>
    <row r="245" spans="1:10" ht="15.75" thickBot="1" x14ac:dyDescent="0.3">
      <c r="A245" s="97">
        <v>0.79166666666666663</v>
      </c>
      <c r="B245" s="98">
        <v>84</v>
      </c>
      <c r="C245" s="98">
        <v>39</v>
      </c>
      <c r="D245" s="98">
        <v>26</v>
      </c>
      <c r="E245" s="98">
        <v>35</v>
      </c>
      <c r="F245" s="98">
        <v>41</v>
      </c>
      <c r="G245" s="98">
        <v>29</v>
      </c>
      <c r="H245" s="98">
        <v>41</v>
      </c>
    </row>
    <row r="246" spans="1:10" ht="15.75" thickBot="1" x14ac:dyDescent="0.3">
      <c r="A246" s="99">
        <v>0.83333333333333337</v>
      </c>
      <c r="B246" s="96">
        <v>89</v>
      </c>
      <c r="C246" s="96">
        <v>49</v>
      </c>
      <c r="D246" s="96">
        <v>35</v>
      </c>
      <c r="E246" s="96">
        <v>48</v>
      </c>
      <c r="F246" s="96">
        <v>45</v>
      </c>
      <c r="G246" s="96">
        <v>33</v>
      </c>
      <c r="H246" s="96">
        <v>36</v>
      </c>
    </row>
    <row r="247" spans="1:10" ht="15.75" thickBot="1" x14ac:dyDescent="0.3">
      <c r="A247" s="97">
        <v>0.875</v>
      </c>
      <c r="B247" s="98">
        <v>94</v>
      </c>
      <c r="C247" s="98">
        <v>53</v>
      </c>
      <c r="D247" s="98">
        <v>45</v>
      </c>
      <c r="E247" s="98">
        <v>68</v>
      </c>
      <c r="F247" s="98">
        <v>44</v>
      </c>
      <c r="G247" s="98">
        <v>27</v>
      </c>
      <c r="H247" s="98">
        <v>35</v>
      </c>
    </row>
    <row r="248" spans="1:10" ht="15.75" thickBot="1" x14ac:dyDescent="0.3">
      <c r="A248" s="99">
        <v>0.91666666666666663</v>
      </c>
      <c r="B248" s="96">
        <v>99</v>
      </c>
      <c r="C248" s="96">
        <v>56</v>
      </c>
      <c r="D248" s="96">
        <v>48</v>
      </c>
      <c r="E248" s="96">
        <v>70</v>
      </c>
      <c r="F248" s="96">
        <v>47</v>
      </c>
      <c r="G248" s="96">
        <v>24</v>
      </c>
      <c r="H248" s="96">
        <v>33</v>
      </c>
    </row>
    <row r="249" spans="1:10" ht="15.75" thickBot="1" x14ac:dyDescent="0.3">
      <c r="A249" s="97">
        <v>0.95833333333333337</v>
      </c>
      <c r="B249" s="98">
        <v>101</v>
      </c>
      <c r="C249" s="98">
        <v>66</v>
      </c>
      <c r="D249" s="98">
        <v>55</v>
      </c>
      <c r="E249" s="98">
        <v>66</v>
      </c>
      <c r="F249" s="98">
        <v>56</v>
      </c>
      <c r="G249" s="98">
        <v>25</v>
      </c>
      <c r="H249" s="98">
        <v>34</v>
      </c>
    </row>
    <row r="250" spans="1:10" x14ac:dyDescent="0.25">
      <c r="A250" t="s">
        <v>166</v>
      </c>
      <c r="B250" s="44">
        <f>AVERAGE(B226:B249)</f>
        <v>52</v>
      </c>
      <c r="C250" s="44">
        <f t="shared" ref="C250:H250" si="8">AVERAGE(C226:C249)</f>
        <v>57.625</v>
      </c>
      <c r="D250" s="44">
        <f t="shared" si="8"/>
        <v>59.875</v>
      </c>
      <c r="E250" s="44">
        <f t="shared" si="8"/>
        <v>53.916666666666664</v>
      </c>
      <c r="F250" s="44">
        <f t="shared" si="8"/>
        <v>44.958333333333336</v>
      </c>
      <c r="G250" s="44">
        <f t="shared" si="8"/>
        <v>47.5</v>
      </c>
      <c r="H250" s="44">
        <f t="shared" si="8"/>
        <v>36.458333333333336</v>
      </c>
      <c r="I250" s="100" t="s">
        <v>167</v>
      </c>
      <c r="J250" s="89">
        <f>AVERAGE(B250:H250)</f>
        <v>50.333333333333329</v>
      </c>
    </row>
    <row r="253" spans="1:10" ht="32.25" thickBot="1" x14ac:dyDescent="0.3">
      <c r="A253" s="95" t="s">
        <v>139</v>
      </c>
      <c r="B253" s="95" t="s">
        <v>140</v>
      </c>
      <c r="C253" s="95" t="s">
        <v>141</v>
      </c>
      <c r="D253" s="95" t="s">
        <v>142</v>
      </c>
      <c r="E253" s="95" t="s">
        <v>143</v>
      </c>
      <c r="F253" s="95" t="s">
        <v>144</v>
      </c>
      <c r="G253" s="95" t="s">
        <v>145</v>
      </c>
      <c r="H253" s="95" t="s">
        <v>146</v>
      </c>
    </row>
    <row r="254" spans="1:10" ht="15.75" thickBot="1" x14ac:dyDescent="0.3">
      <c r="A254" s="96" t="s">
        <v>109</v>
      </c>
      <c r="B254" s="96">
        <v>60</v>
      </c>
      <c r="C254" s="96">
        <v>147</v>
      </c>
      <c r="D254" s="96">
        <v>83</v>
      </c>
      <c r="E254" s="96">
        <v>95</v>
      </c>
      <c r="F254" s="96">
        <v>73</v>
      </c>
      <c r="G254" s="96">
        <v>70</v>
      </c>
      <c r="H254" s="96">
        <v>33</v>
      </c>
    </row>
    <row r="255" spans="1:10" ht="15.75" thickBot="1" x14ac:dyDescent="0.3">
      <c r="A255" s="97">
        <v>4.1666666666666664E-2</v>
      </c>
      <c r="B255" s="98">
        <v>60</v>
      </c>
      <c r="C255" s="98">
        <v>141</v>
      </c>
      <c r="D255" s="98">
        <v>69</v>
      </c>
      <c r="E255" s="98">
        <v>90</v>
      </c>
      <c r="F255" s="98">
        <v>51</v>
      </c>
      <c r="G255" s="98">
        <v>76</v>
      </c>
      <c r="H255" s="98">
        <v>30</v>
      </c>
    </row>
    <row r="256" spans="1:10" ht="15.75" thickBot="1" x14ac:dyDescent="0.3">
      <c r="A256" s="99">
        <v>8.3333333333333329E-2</v>
      </c>
      <c r="B256" s="96">
        <v>62</v>
      </c>
      <c r="C256" s="96">
        <v>129</v>
      </c>
      <c r="D256" s="96">
        <v>81</v>
      </c>
      <c r="E256" s="96">
        <v>94</v>
      </c>
      <c r="F256" s="96">
        <v>49</v>
      </c>
      <c r="G256" s="96">
        <v>69</v>
      </c>
      <c r="H256" s="96">
        <v>16</v>
      </c>
    </row>
    <row r="257" spans="1:8" ht="15.75" thickBot="1" x14ac:dyDescent="0.3">
      <c r="A257" s="97">
        <v>0.125</v>
      </c>
      <c r="B257" s="98">
        <v>50</v>
      </c>
      <c r="C257" s="98">
        <v>102</v>
      </c>
      <c r="D257" s="98">
        <v>71</v>
      </c>
      <c r="E257" s="98">
        <v>90</v>
      </c>
      <c r="F257" s="98">
        <v>49</v>
      </c>
      <c r="G257" s="98">
        <v>70</v>
      </c>
      <c r="H257" s="98">
        <v>16</v>
      </c>
    </row>
    <row r="258" spans="1:8" ht="15.75" thickBot="1" x14ac:dyDescent="0.3">
      <c r="A258" s="99">
        <v>0.16666666666666666</v>
      </c>
      <c r="B258" s="96">
        <v>30</v>
      </c>
      <c r="C258" s="96">
        <v>93</v>
      </c>
      <c r="D258" s="96">
        <v>81</v>
      </c>
      <c r="E258" s="96">
        <v>101</v>
      </c>
      <c r="F258" s="96">
        <v>71</v>
      </c>
      <c r="G258" s="96">
        <v>58</v>
      </c>
      <c r="H258" s="96">
        <v>14</v>
      </c>
    </row>
    <row r="259" spans="1:8" ht="15.75" thickBot="1" x14ac:dyDescent="0.3">
      <c r="A259" s="97">
        <v>0.20833333333333334</v>
      </c>
      <c r="B259" s="98">
        <v>22</v>
      </c>
      <c r="C259" s="98">
        <v>93</v>
      </c>
      <c r="D259" s="98">
        <v>89</v>
      </c>
      <c r="E259" s="98">
        <v>111</v>
      </c>
      <c r="F259" s="98">
        <v>81</v>
      </c>
      <c r="G259" s="98">
        <v>58</v>
      </c>
      <c r="H259" s="98">
        <v>30</v>
      </c>
    </row>
    <row r="260" spans="1:8" ht="15.75" thickBot="1" x14ac:dyDescent="0.3">
      <c r="A260" s="99">
        <v>0.25</v>
      </c>
      <c r="B260" s="96">
        <v>26</v>
      </c>
      <c r="C260" s="96">
        <v>88</v>
      </c>
      <c r="D260" s="96">
        <v>98</v>
      </c>
      <c r="E260" s="96">
        <v>131</v>
      </c>
      <c r="F260" s="96">
        <v>89</v>
      </c>
      <c r="G260" s="96">
        <v>53</v>
      </c>
      <c r="H260" s="96">
        <v>27</v>
      </c>
    </row>
    <row r="261" spans="1:8" ht="15.75" thickBot="1" x14ac:dyDescent="0.3">
      <c r="A261" s="97">
        <v>0.29166666666666669</v>
      </c>
      <c r="B261" s="98">
        <v>30</v>
      </c>
      <c r="C261" s="98">
        <v>89</v>
      </c>
      <c r="D261" s="98">
        <v>93</v>
      </c>
      <c r="E261" s="98">
        <v>139</v>
      </c>
      <c r="F261" s="98">
        <v>90</v>
      </c>
      <c r="G261" s="98">
        <v>35</v>
      </c>
      <c r="H261" s="98">
        <v>19</v>
      </c>
    </row>
    <row r="262" spans="1:8" ht="15.75" thickBot="1" x14ac:dyDescent="0.3">
      <c r="A262" s="99">
        <v>0.33333333333333331</v>
      </c>
      <c r="B262" s="96">
        <v>33</v>
      </c>
      <c r="C262" s="96">
        <v>88</v>
      </c>
      <c r="D262" s="96">
        <v>86</v>
      </c>
      <c r="E262" s="96">
        <v>124</v>
      </c>
      <c r="F262" s="96">
        <v>70</v>
      </c>
      <c r="G262" s="96">
        <v>25</v>
      </c>
      <c r="H262" s="96">
        <v>22</v>
      </c>
    </row>
    <row r="263" spans="1:8" ht="15.75" thickBot="1" x14ac:dyDescent="0.3">
      <c r="A263" s="97">
        <v>0.375</v>
      </c>
      <c r="B263" s="98">
        <v>41</v>
      </c>
      <c r="C263" s="98">
        <v>74</v>
      </c>
      <c r="D263" s="98">
        <v>65</v>
      </c>
      <c r="E263" s="98">
        <v>100</v>
      </c>
      <c r="F263" s="98">
        <v>44</v>
      </c>
      <c r="G263" s="98">
        <v>21</v>
      </c>
      <c r="H263" s="98">
        <v>29</v>
      </c>
    </row>
    <row r="264" spans="1:8" ht="15.75" thickBot="1" x14ac:dyDescent="0.3">
      <c r="A264" s="99">
        <v>0.41666666666666669</v>
      </c>
      <c r="B264" s="96">
        <v>44</v>
      </c>
      <c r="C264" s="96">
        <v>70</v>
      </c>
      <c r="D264" s="96">
        <v>51</v>
      </c>
      <c r="E264" s="96">
        <v>83</v>
      </c>
      <c r="F264" s="96">
        <v>26</v>
      </c>
      <c r="G264" s="96">
        <v>23</v>
      </c>
      <c r="H264" s="96">
        <v>34</v>
      </c>
    </row>
    <row r="265" spans="1:8" ht="15.75" thickBot="1" x14ac:dyDescent="0.3">
      <c r="A265" s="97">
        <v>0.45833333333333331</v>
      </c>
      <c r="B265" s="98">
        <v>59</v>
      </c>
      <c r="C265" s="98">
        <v>69</v>
      </c>
      <c r="D265" s="98">
        <v>43</v>
      </c>
      <c r="E265" s="98">
        <v>68</v>
      </c>
      <c r="F265" s="98">
        <v>38</v>
      </c>
      <c r="G265" s="98">
        <v>29</v>
      </c>
      <c r="H265" s="98">
        <v>39</v>
      </c>
    </row>
    <row r="266" spans="1:8" ht="15.75" thickBot="1" x14ac:dyDescent="0.3">
      <c r="A266" s="96" t="s">
        <v>78</v>
      </c>
      <c r="B266" s="96">
        <v>72</v>
      </c>
      <c r="C266" s="96">
        <v>72</v>
      </c>
      <c r="D266" s="96">
        <v>38</v>
      </c>
      <c r="E266" s="96">
        <v>63</v>
      </c>
      <c r="F266" s="96">
        <v>44</v>
      </c>
      <c r="G266" s="96">
        <v>25</v>
      </c>
      <c r="H266" s="96">
        <v>40</v>
      </c>
    </row>
    <row r="267" spans="1:8" ht="15.75" thickBot="1" x14ac:dyDescent="0.3">
      <c r="A267" s="97">
        <v>0.54166666666666663</v>
      </c>
      <c r="B267" s="98">
        <v>80</v>
      </c>
      <c r="C267" s="98">
        <v>73</v>
      </c>
      <c r="D267" s="98">
        <v>41</v>
      </c>
      <c r="E267" s="98">
        <v>58</v>
      </c>
      <c r="F267" s="98">
        <v>45</v>
      </c>
      <c r="G267" s="98">
        <v>29</v>
      </c>
      <c r="H267" s="98">
        <v>43</v>
      </c>
    </row>
    <row r="268" spans="1:8" ht="15.75" thickBot="1" x14ac:dyDescent="0.3">
      <c r="A268" s="99">
        <v>0.58333333333333337</v>
      </c>
      <c r="B268" s="96">
        <v>82</v>
      </c>
      <c r="C268" s="96">
        <v>86</v>
      </c>
      <c r="D268" s="96">
        <v>43</v>
      </c>
      <c r="E268" s="96">
        <v>54</v>
      </c>
      <c r="F268" s="96">
        <v>56</v>
      </c>
      <c r="G268" s="96">
        <v>38</v>
      </c>
      <c r="H268" s="96">
        <v>43</v>
      </c>
    </row>
    <row r="269" spans="1:8" ht="15.75" thickBot="1" x14ac:dyDescent="0.3">
      <c r="A269" s="97">
        <v>0.625</v>
      </c>
      <c r="B269" s="98">
        <v>106</v>
      </c>
      <c r="C269" s="98">
        <v>88</v>
      </c>
      <c r="D269" s="98">
        <v>51</v>
      </c>
      <c r="E269" s="98">
        <v>43</v>
      </c>
      <c r="F269" s="98">
        <v>49</v>
      </c>
      <c r="G269" s="98">
        <v>30</v>
      </c>
      <c r="H269" s="98">
        <v>61</v>
      </c>
    </row>
    <row r="270" spans="1:8" ht="15.75" thickBot="1" x14ac:dyDescent="0.3">
      <c r="A270" s="99">
        <v>0.66666666666666663</v>
      </c>
      <c r="B270" s="96">
        <v>104</v>
      </c>
      <c r="C270" s="96">
        <v>84</v>
      </c>
      <c r="D270" s="96">
        <v>46</v>
      </c>
      <c r="E270" s="96">
        <v>20</v>
      </c>
      <c r="F270" s="96">
        <v>45</v>
      </c>
      <c r="G270" s="96">
        <v>25</v>
      </c>
      <c r="H270" s="96">
        <v>69</v>
      </c>
    </row>
    <row r="271" spans="1:8" ht="15.75" thickBot="1" x14ac:dyDescent="0.3">
      <c r="A271" s="97">
        <v>0.70833333333333337</v>
      </c>
      <c r="B271" s="98">
        <v>114</v>
      </c>
      <c r="C271" s="98">
        <v>78</v>
      </c>
      <c r="D271" s="98">
        <v>33</v>
      </c>
      <c r="E271" s="98">
        <v>18</v>
      </c>
      <c r="F271" s="98">
        <v>41</v>
      </c>
      <c r="G271" s="98">
        <v>18</v>
      </c>
      <c r="H271" s="98">
        <v>72</v>
      </c>
    </row>
    <row r="272" spans="1:8" ht="15.75" thickBot="1" x14ac:dyDescent="0.3">
      <c r="A272" s="99">
        <v>0.75</v>
      </c>
      <c r="B272" s="96">
        <v>118</v>
      </c>
      <c r="C272" s="96">
        <v>90</v>
      </c>
      <c r="D272" s="96">
        <v>29</v>
      </c>
      <c r="E272" s="96">
        <v>29</v>
      </c>
      <c r="F272" s="96">
        <v>49</v>
      </c>
      <c r="G272" s="96">
        <v>18</v>
      </c>
      <c r="H272" s="96">
        <v>69</v>
      </c>
    </row>
    <row r="273" spans="1:10" ht="15.75" thickBot="1" x14ac:dyDescent="0.3">
      <c r="A273" s="97">
        <v>0.79166666666666663</v>
      </c>
      <c r="B273" s="98">
        <v>130</v>
      </c>
      <c r="C273" s="98">
        <v>88</v>
      </c>
      <c r="D273" s="98">
        <v>40</v>
      </c>
      <c r="E273" s="98">
        <v>25</v>
      </c>
      <c r="F273" s="98">
        <v>48</v>
      </c>
      <c r="G273" s="98">
        <v>15</v>
      </c>
      <c r="H273" s="98">
        <v>76</v>
      </c>
    </row>
    <row r="274" spans="1:10" ht="15.75" thickBot="1" x14ac:dyDescent="0.3">
      <c r="A274" s="99">
        <v>0.83333333333333337</v>
      </c>
      <c r="B274" s="96">
        <v>122</v>
      </c>
      <c r="C274" s="96">
        <v>72</v>
      </c>
      <c r="D274" s="96">
        <v>46</v>
      </c>
      <c r="E274" s="96">
        <v>43</v>
      </c>
      <c r="F274" s="96">
        <v>55</v>
      </c>
      <c r="G274" s="96">
        <v>19</v>
      </c>
      <c r="H274" s="96">
        <v>64</v>
      </c>
    </row>
    <row r="275" spans="1:10" ht="15.75" thickBot="1" x14ac:dyDescent="0.3">
      <c r="A275" s="97">
        <v>0.875</v>
      </c>
      <c r="B275" s="98">
        <v>132</v>
      </c>
      <c r="C275" s="98">
        <v>70</v>
      </c>
      <c r="D275" s="98">
        <v>65</v>
      </c>
      <c r="E275" s="98">
        <v>60</v>
      </c>
      <c r="F275" s="98">
        <v>64</v>
      </c>
      <c r="G275" s="98">
        <v>11</v>
      </c>
      <c r="H275" s="98">
        <v>51</v>
      </c>
    </row>
    <row r="276" spans="1:10" ht="15.75" thickBot="1" x14ac:dyDescent="0.3">
      <c r="A276" s="99">
        <v>0.91666666666666663</v>
      </c>
      <c r="B276" s="96">
        <v>138</v>
      </c>
      <c r="C276" s="96">
        <v>76</v>
      </c>
      <c r="D276" s="96">
        <v>75</v>
      </c>
      <c r="E276" s="96">
        <v>58</v>
      </c>
      <c r="F276" s="96">
        <v>79</v>
      </c>
      <c r="G276" s="96">
        <v>11</v>
      </c>
      <c r="H276" s="96">
        <v>34</v>
      </c>
    </row>
    <row r="277" spans="1:10" ht="15.75" thickBot="1" x14ac:dyDescent="0.3">
      <c r="A277" s="97">
        <v>0.95833333333333337</v>
      </c>
      <c r="B277" s="98">
        <v>147</v>
      </c>
      <c r="C277" s="98">
        <v>81</v>
      </c>
      <c r="D277" s="98">
        <v>86</v>
      </c>
      <c r="E277" s="98">
        <v>71</v>
      </c>
      <c r="F277" s="98">
        <v>63</v>
      </c>
      <c r="G277" s="98">
        <v>26</v>
      </c>
      <c r="H277" s="98">
        <v>60</v>
      </c>
    </row>
    <row r="278" spans="1:10" x14ac:dyDescent="0.25">
      <c r="A278" t="s">
        <v>84</v>
      </c>
      <c r="B278" s="44">
        <f>AVERAGE(B254:B277)</f>
        <v>77.583333333333329</v>
      </c>
      <c r="C278" s="44">
        <f t="shared" ref="C278:H278" si="9">AVERAGE(C254:C277)</f>
        <v>89.208333333333329</v>
      </c>
      <c r="D278" s="44">
        <f t="shared" si="9"/>
        <v>62.625</v>
      </c>
      <c r="E278" s="44">
        <f t="shared" si="9"/>
        <v>73.666666666666671</v>
      </c>
      <c r="F278" s="44">
        <f t="shared" si="9"/>
        <v>57.041666666666664</v>
      </c>
      <c r="G278" s="44">
        <f t="shared" si="9"/>
        <v>35.5</v>
      </c>
      <c r="H278" s="44">
        <f t="shared" si="9"/>
        <v>41.291666666666664</v>
      </c>
      <c r="I278" s="100" t="s">
        <v>56</v>
      </c>
      <c r="J278" s="89">
        <f>AVERAGE(B278:H278)</f>
        <v>62.416666666666671</v>
      </c>
    </row>
    <row r="281" spans="1:10" ht="32.25" thickBot="1" x14ac:dyDescent="0.3">
      <c r="A281" s="95" t="s">
        <v>139</v>
      </c>
      <c r="B281" s="95" t="s">
        <v>140</v>
      </c>
      <c r="C281" s="95" t="s">
        <v>141</v>
      </c>
      <c r="D281" s="95" t="s">
        <v>142</v>
      </c>
      <c r="E281" s="95" t="s">
        <v>143</v>
      </c>
      <c r="F281" s="95" t="s">
        <v>144</v>
      </c>
      <c r="G281" s="95" t="s">
        <v>145</v>
      </c>
      <c r="H281" s="95" t="s">
        <v>146</v>
      </c>
    </row>
    <row r="282" spans="1:10" ht="15.75" thickBot="1" x14ac:dyDescent="0.3">
      <c r="A282" s="96" t="s">
        <v>109</v>
      </c>
      <c r="B282" s="96">
        <v>66</v>
      </c>
      <c r="C282" s="96">
        <v>101</v>
      </c>
      <c r="D282" s="96">
        <v>14</v>
      </c>
      <c r="E282" s="96">
        <v>32</v>
      </c>
      <c r="F282" s="96">
        <v>25</v>
      </c>
      <c r="G282" s="96">
        <v>35</v>
      </c>
      <c r="H282" s="96">
        <v>19</v>
      </c>
    </row>
    <row r="283" spans="1:10" ht="15.75" thickBot="1" x14ac:dyDescent="0.3">
      <c r="A283" s="97">
        <v>4.1666666666666664E-2</v>
      </c>
      <c r="B283" s="98">
        <v>56</v>
      </c>
      <c r="C283" s="98">
        <v>86</v>
      </c>
      <c r="D283" s="98">
        <v>15</v>
      </c>
      <c r="E283" s="98">
        <v>21</v>
      </c>
      <c r="F283" s="98">
        <v>19</v>
      </c>
      <c r="G283" s="98">
        <v>38</v>
      </c>
      <c r="H283" s="98">
        <v>15</v>
      </c>
    </row>
    <row r="284" spans="1:10" ht="15.75" thickBot="1" x14ac:dyDescent="0.3">
      <c r="A284" s="99">
        <v>8.3333333333333329E-2</v>
      </c>
      <c r="B284" s="96">
        <v>65</v>
      </c>
      <c r="C284" s="96">
        <v>60</v>
      </c>
      <c r="D284" s="96">
        <v>23</v>
      </c>
      <c r="E284" s="96">
        <v>22</v>
      </c>
      <c r="F284" s="96">
        <v>16</v>
      </c>
      <c r="G284" s="96">
        <v>24</v>
      </c>
      <c r="H284" s="96">
        <v>15</v>
      </c>
    </row>
    <row r="285" spans="1:10" ht="15.75" thickBot="1" x14ac:dyDescent="0.3">
      <c r="A285" s="97">
        <v>0.125</v>
      </c>
      <c r="B285" s="98">
        <v>34</v>
      </c>
      <c r="C285" s="98">
        <v>53</v>
      </c>
      <c r="D285" s="98">
        <v>27</v>
      </c>
      <c r="E285" s="98">
        <v>30</v>
      </c>
      <c r="F285" s="98">
        <v>26</v>
      </c>
      <c r="G285" s="98">
        <v>28</v>
      </c>
      <c r="H285" s="98">
        <v>14</v>
      </c>
    </row>
    <row r="286" spans="1:10" ht="15.75" thickBot="1" x14ac:dyDescent="0.3">
      <c r="A286" s="99">
        <v>0.16666666666666666</v>
      </c>
      <c r="B286" s="96">
        <v>15</v>
      </c>
      <c r="C286" s="96">
        <v>56</v>
      </c>
      <c r="D286" s="96">
        <v>45</v>
      </c>
      <c r="E286" s="96">
        <v>42</v>
      </c>
      <c r="F286" s="96">
        <v>25</v>
      </c>
      <c r="G286" s="96">
        <v>25</v>
      </c>
      <c r="H286" s="96">
        <v>18</v>
      </c>
    </row>
    <row r="287" spans="1:10" ht="15.75" thickBot="1" x14ac:dyDescent="0.3">
      <c r="A287" s="97">
        <v>0.20833333333333334</v>
      </c>
      <c r="B287" s="98">
        <v>19</v>
      </c>
      <c r="C287" s="98">
        <v>68</v>
      </c>
      <c r="D287" s="98">
        <v>63</v>
      </c>
      <c r="E287" s="98">
        <v>54</v>
      </c>
      <c r="F287" s="98">
        <v>41</v>
      </c>
      <c r="G287" s="98">
        <v>30</v>
      </c>
      <c r="H287" s="98">
        <v>18</v>
      </c>
    </row>
    <row r="288" spans="1:10" ht="15.75" thickBot="1" x14ac:dyDescent="0.3">
      <c r="A288" s="99">
        <v>0.25</v>
      </c>
      <c r="B288" s="96">
        <v>23</v>
      </c>
      <c r="C288" s="96">
        <v>78</v>
      </c>
      <c r="D288" s="96">
        <v>72</v>
      </c>
      <c r="E288" s="96">
        <v>64</v>
      </c>
      <c r="F288" s="96">
        <v>55</v>
      </c>
      <c r="G288" s="96">
        <v>36</v>
      </c>
      <c r="H288" s="96">
        <v>16</v>
      </c>
    </row>
    <row r="289" spans="1:8" ht="15.75" thickBot="1" x14ac:dyDescent="0.3">
      <c r="A289" s="97">
        <v>0.29166666666666669</v>
      </c>
      <c r="B289" s="98">
        <v>24</v>
      </c>
      <c r="C289" s="98">
        <v>80</v>
      </c>
      <c r="D289" s="98">
        <v>84</v>
      </c>
      <c r="E289" s="98">
        <v>78</v>
      </c>
      <c r="F289" s="98">
        <v>36</v>
      </c>
      <c r="G289" s="98">
        <v>33</v>
      </c>
      <c r="H289" s="98">
        <v>31</v>
      </c>
    </row>
    <row r="290" spans="1:8" ht="15.75" thickBot="1" x14ac:dyDescent="0.3">
      <c r="A290" s="99">
        <v>0.33333333333333331</v>
      </c>
      <c r="B290" s="96">
        <v>51</v>
      </c>
      <c r="C290" s="96">
        <v>76</v>
      </c>
      <c r="D290" s="96">
        <v>76</v>
      </c>
      <c r="E290" s="96">
        <v>76</v>
      </c>
      <c r="F290" s="96">
        <v>40</v>
      </c>
      <c r="G290" s="96">
        <v>24</v>
      </c>
      <c r="H290" s="96">
        <v>38</v>
      </c>
    </row>
    <row r="291" spans="1:8" ht="15.75" thickBot="1" x14ac:dyDescent="0.3">
      <c r="A291" s="97">
        <v>0.375</v>
      </c>
      <c r="B291" s="98">
        <v>58</v>
      </c>
      <c r="C291" s="98">
        <v>73</v>
      </c>
      <c r="D291" s="98">
        <v>55</v>
      </c>
      <c r="E291" s="98">
        <v>72</v>
      </c>
      <c r="F291" s="98">
        <v>30</v>
      </c>
      <c r="G291" s="98">
        <v>28</v>
      </c>
      <c r="H291" s="98">
        <v>50</v>
      </c>
    </row>
    <row r="292" spans="1:8" ht="15.75" thickBot="1" x14ac:dyDescent="0.3">
      <c r="A292" s="99">
        <v>0.41666666666666669</v>
      </c>
      <c r="B292" s="96">
        <v>71</v>
      </c>
      <c r="C292" s="96">
        <v>68</v>
      </c>
      <c r="D292" s="96">
        <v>58</v>
      </c>
      <c r="E292" s="96">
        <v>70</v>
      </c>
      <c r="F292" s="96">
        <v>30</v>
      </c>
      <c r="G292" s="96">
        <v>26</v>
      </c>
      <c r="H292" s="96">
        <v>58</v>
      </c>
    </row>
    <row r="293" spans="1:8" ht="15.75" thickBot="1" x14ac:dyDescent="0.3">
      <c r="A293" s="97">
        <v>0.45833333333333331</v>
      </c>
      <c r="B293" s="98">
        <v>75</v>
      </c>
      <c r="C293" s="98">
        <v>68</v>
      </c>
      <c r="D293" s="98">
        <v>51</v>
      </c>
      <c r="E293" s="98">
        <v>72</v>
      </c>
      <c r="F293" s="98">
        <v>29</v>
      </c>
      <c r="G293" s="98">
        <v>40</v>
      </c>
      <c r="H293" s="98">
        <v>48</v>
      </c>
    </row>
    <row r="294" spans="1:8" ht="15.75" thickBot="1" x14ac:dyDescent="0.3">
      <c r="A294" s="96" t="s">
        <v>78</v>
      </c>
      <c r="B294" s="96">
        <v>83</v>
      </c>
      <c r="C294" s="96">
        <v>75</v>
      </c>
      <c r="D294" s="96">
        <v>56</v>
      </c>
      <c r="E294" s="96">
        <v>65</v>
      </c>
      <c r="F294" s="96">
        <v>28</v>
      </c>
      <c r="G294" s="96">
        <v>46</v>
      </c>
      <c r="H294" s="96">
        <v>49</v>
      </c>
    </row>
    <row r="295" spans="1:8" ht="15.75" thickBot="1" x14ac:dyDescent="0.3">
      <c r="A295" s="97">
        <v>0.54166666666666663</v>
      </c>
      <c r="B295" s="98">
        <v>90</v>
      </c>
      <c r="C295" s="98">
        <v>78</v>
      </c>
      <c r="D295" s="98">
        <v>53</v>
      </c>
      <c r="E295" s="98">
        <v>79</v>
      </c>
      <c r="F295" s="98">
        <v>43</v>
      </c>
      <c r="G295" s="98">
        <v>64</v>
      </c>
      <c r="H295" s="98">
        <v>64</v>
      </c>
    </row>
    <row r="296" spans="1:8" ht="15.75" thickBot="1" x14ac:dyDescent="0.3">
      <c r="A296" s="99">
        <v>0.58333333333333337</v>
      </c>
      <c r="B296" s="96">
        <v>99</v>
      </c>
      <c r="C296" s="96">
        <v>79</v>
      </c>
      <c r="D296" s="96">
        <v>63</v>
      </c>
      <c r="E296" s="96">
        <v>97</v>
      </c>
      <c r="F296" s="96">
        <v>38</v>
      </c>
      <c r="G296" s="96">
        <v>64</v>
      </c>
      <c r="H296" s="96">
        <v>68</v>
      </c>
    </row>
    <row r="297" spans="1:8" ht="15.75" thickBot="1" x14ac:dyDescent="0.3">
      <c r="A297" s="97">
        <v>0.625</v>
      </c>
      <c r="B297" s="98">
        <v>116</v>
      </c>
      <c r="C297" s="98">
        <v>90</v>
      </c>
      <c r="D297" s="98">
        <v>70</v>
      </c>
      <c r="E297" s="98">
        <v>71</v>
      </c>
      <c r="F297" s="98">
        <v>46</v>
      </c>
      <c r="G297" s="98">
        <v>51</v>
      </c>
      <c r="H297" s="98">
        <v>73</v>
      </c>
    </row>
    <row r="298" spans="1:8" ht="15.75" thickBot="1" x14ac:dyDescent="0.3">
      <c r="A298" s="99">
        <v>0.66666666666666663</v>
      </c>
      <c r="B298" s="96">
        <v>131</v>
      </c>
      <c r="C298" s="96">
        <v>105</v>
      </c>
      <c r="D298" s="96">
        <v>65</v>
      </c>
      <c r="E298" s="96">
        <v>63</v>
      </c>
      <c r="F298" s="96">
        <v>45</v>
      </c>
      <c r="G298" s="96">
        <v>43</v>
      </c>
      <c r="H298" s="96">
        <v>75</v>
      </c>
    </row>
    <row r="299" spans="1:8" ht="15.75" thickBot="1" x14ac:dyDescent="0.3">
      <c r="A299" s="97">
        <v>0.70833333333333337</v>
      </c>
      <c r="B299" s="98">
        <v>133</v>
      </c>
      <c r="C299" s="98">
        <v>90</v>
      </c>
      <c r="D299" s="98">
        <v>59</v>
      </c>
      <c r="E299" s="98">
        <v>55</v>
      </c>
      <c r="F299" s="98">
        <v>41</v>
      </c>
      <c r="G299" s="98">
        <v>33</v>
      </c>
      <c r="H299" s="98">
        <v>78</v>
      </c>
    </row>
    <row r="300" spans="1:8" ht="15.75" thickBot="1" x14ac:dyDescent="0.3">
      <c r="A300" s="99">
        <v>0.75</v>
      </c>
      <c r="B300" s="96">
        <v>138</v>
      </c>
      <c r="C300" s="96">
        <v>68</v>
      </c>
      <c r="D300" s="96">
        <v>58</v>
      </c>
      <c r="E300" s="96">
        <v>63</v>
      </c>
      <c r="F300" s="96">
        <v>35</v>
      </c>
      <c r="G300" s="96">
        <v>33</v>
      </c>
      <c r="H300" s="96">
        <v>78</v>
      </c>
    </row>
    <row r="301" spans="1:8" ht="15.75" thickBot="1" x14ac:dyDescent="0.3">
      <c r="A301" s="97">
        <v>0.79166666666666663</v>
      </c>
      <c r="B301" s="98">
        <v>149</v>
      </c>
      <c r="C301" s="98">
        <v>56</v>
      </c>
      <c r="D301" s="98">
        <v>41</v>
      </c>
      <c r="E301" s="98">
        <v>59</v>
      </c>
      <c r="F301" s="98">
        <v>30</v>
      </c>
      <c r="G301" s="98">
        <v>35</v>
      </c>
      <c r="H301" s="98">
        <v>70</v>
      </c>
    </row>
    <row r="302" spans="1:8" ht="15.75" thickBot="1" x14ac:dyDescent="0.3">
      <c r="A302" s="99">
        <v>0.83333333333333337</v>
      </c>
      <c r="B302" s="96">
        <v>148</v>
      </c>
      <c r="C302" s="96">
        <v>51</v>
      </c>
      <c r="D302" s="96">
        <v>30</v>
      </c>
      <c r="E302" s="96">
        <v>43</v>
      </c>
      <c r="F302" s="96">
        <v>29</v>
      </c>
      <c r="G302" s="96">
        <v>28</v>
      </c>
      <c r="H302" s="96">
        <v>71</v>
      </c>
    </row>
    <row r="303" spans="1:8" ht="15.75" thickBot="1" x14ac:dyDescent="0.3">
      <c r="A303" s="97">
        <v>0.875</v>
      </c>
      <c r="B303" s="98">
        <v>140</v>
      </c>
      <c r="C303" s="98">
        <v>44</v>
      </c>
      <c r="D303" s="98">
        <v>31</v>
      </c>
      <c r="E303" s="98">
        <v>40</v>
      </c>
      <c r="F303" s="98">
        <v>25</v>
      </c>
      <c r="G303" s="98">
        <v>23</v>
      </c>
      <c r="H303" s="98">
        <v>69</v>
      </c>
    </row>
    <row r="304" spans="1:8" ht="15.75" thickBot="1" x14ac:dyDescent="0.3">
      <c r="A304" s="99">
        <v>0.91666666666666663</v>
      </c>
      <c r="B304" s="96">
        <v>128</v>
      </c>
      <c r="C304" s="96">
        <v>39</v>
      </c>
      <c r="D304" s="96">
        <v>36</v>
      </c>
      <c r="E304" s="96">
        <v>31</v>
      </c>
      <c r="F304" s="96">
        <v>34</v>
      </c>
      <c r="G304" s="96">
        <v>15</v>
      </c>
      <c r="H304" s="96">
        <v>60</v>
      </c>
    </row>
    <row r="305" spans="1:10" ht="15.75" thickBot="1" x14ac:dyDescent="0.3">
      <c r="A305" s="97">
        <v>0.95833333333333337</v>
      </c>
      <c r="B305" s="98">
        <v>124</v>
      </c>
      <c r="C305" s="98">
        <v>25</v>
      </c>
      <c r="D305" s="98">
        <v>33</v>
      </c>
      <c r="E305" s="98">
        <v>31</v>
      </c>
      <c r="F305" s="98">
        <v>35</v>
      </c>
      <c r="G305" s="98">
        <v>20</v>
      </c>
      <c r="H305" s="98">
        <v>45</v>
      </c>
    </row>
    <row r="306" spans="1:10" x14ac:dyDescent="0.25">
      <c r="A306" t="s">
        <v>58</v>
      </c>
      <c r="B306" s="44">
        <f>AVERAGE(B282:B305)</f>
        <v>84.833333333333329</v>
      </c>
      <c r="C306" s="44">
        <f t="shared" ref="C306:H306" si="10">AVERAGE(C282:C305)</f>
        <v>69.458333333333329</v>
      </c>
      <c r="D306" s="44">
        <f t="shared" si="10"/>
        <v>49.083333333333336</v>
      </c>
      <c r="E306" s="44">
        <f t="shared" si="10"/>
        <v>55.416666666666664</v>
      </c>
      <c r="F306" s="44">
        <f t="shared" si="10"/>
        <v>33.375</v>
      </c>
      <c r="G306" s="44">
        <f t="shared" si="10"/>
        <v>34.25</v>
      </c>
      <c r="H306" s="44">
        <f t="shared" si="10"/>
        <v>47.5</v>
      </c>
      <c r="I306" s="100" t="s">
        <v>59</v>
      </c>
      <c r="J306" s="89">
        <f>AVERAGE(B306:H306)</f>
        <v>53.416666666666671</v>
      </c>
    </row>
    <row r="309" spans="1:10" ht="32.25" thickBot="1" x14ac:dyDescent="0.3">
      <c r="A309" s="95" t="s">
        <v>139</v>
      </c>
      <c r="B309" s="95" t="s">
        <v>140</v>
      </c>
      <c r="C309" s="95" t="s">
        <v>141</v>
      </c>
      <c r="D309" s="95" t="s">
        <v>142</v>
      </c>
      <c r="E309" s="95" t="s">
        <v>143</v>
      </c>
      <c r="F309" s="95" t="s">
        <v>144</v>
      </c>
      <c r="G309" s="95" t="s">
        <v>145</v>
      </c>
      <c r="H309" s="95" t="s">
        <v>146</v>
      </c>
    </row>
    <row r="310" spans="1:10" ht="15.75" thickBot="1" x14ac:dyDescent="0.3">
      <c r="A310" s="96" t="s">
        <v>109</v>
      </c>
      <c r="B310" s="96">
        <v>75</v>
      </c>
      <c r="C310" s="96">
        <v>109</v>
      </c>
      <c r="D310" s="96">
        <v>108</v>
      </c>
      <c r="E310" s="96">
        <v>150</v>
      </c>
      <c r="F310" s="96">
        <v>73</v>
      </c>
      <c r="G310" s="96">
        <v>72</v>
      </c>
      <c r="H310" s="96">
        <v>21</v>
      </c>
    </row>
    <row r="311" spans="1:10" ht="15.75" thickBot="1" x14ac:dyDescent="0.3">
      <c r="A311" s="97">
        <v>4.1666666666666664E-2</v>
      </c>
      <c r="B311" s="98">
        <v>71</v>
      </c>
      <c r="C311" s="98">
        <v>94</v>
      </c>
      <c r="D311" s="98">
        <v>104</v>
      </c>
      <c r="E311" s="98">
        <v>150</v>
      </c>
      <c r="F311" s="98">
        <v>70</v>
      </c>
      <c r="G311" s="98">
        <v>70</v>
      </c>
      <c r="H311" s="98">
        <v>22</v>
      </c>
    </row>
    <row r="312" spans="1:10" ht="15.75" thickBot="1" x14ac:dyDescent="0.3">
      <c r="A312" s="99">
        <v>8.3333333333333329E-2</v>
      </c>
      <c r="B312" s="96">
        <v>75</v>
      </c>
      <c r="C312" s="96">
        <v>71</v>
      </c>
      <c r="D312" s="96">
        <v>95</v>
      </c>
      <c r="E312" s="96">
        <v>146</v>
      </c>
      <c r="F312" s="96">
        <v>75</v>
      </c>
      <c r="G312" s="96">
        <v>65</v>
      </c>
      <c r="H312" s="96">
        <v>18</v>
      </c>
    </row>
    <row r="313" spans="1:10" ht="15.75" thickBot="1" x14ac:dyDescent="0.3">
      <c r="A313" s="97">
        <v>0.125</v>
      </c>
      <c r="B313" s="98">
        <v>56</v>
      </c>
      <c r="C313" s="98">
        <v>54</v>
      </c>
      <c r="D313" s="98">
        <v>103</v>
      </c>
      <c r="E313" s="98">
        <v>140</v>
      </c>
      <c r="F313" s="98">
        <v>86</v>
      </c>
      <c r="G313" s="98">
        <v>78</v>
      </c>
      <c r="H313" s="98">
        <v>15</v>
      </c>
    </row>
    <row r="314" spans="1:10" ht="15.75" thickBot="1" x14ac:dyDescent="0.3">
      <c r="A314" s="99">
        <v>0.16666666666666666</v>
      </c>
      <c r="B314" s="96">
        <v>25</v>
      </c>
      <c r="C314" s="96">
        <v>53</v>
      </c>
      <c r="D314" s="96">
        <v>106</v>
      </c>
      <c r="E314" s="96">
        <v>154</v>
      </c>
      <c r="F314" s="96">
        <v>97</v>
      </c>
      <c r="G314" s="96">
        <v>84</v>
      </c>
      <c r="H314" s="96">
        <v>22</v>
      </c>
    </row>
    <row r="315" spans="1:10" ht="15.75" thickBot="1" x14ac:dyDescent="0.3">
      <c r="A315" s="97">
        <v>0.20833333333333334</v>
      </c>
      <c r="B315" s="98">
        <v>15</v>
      </c>
      <c r="C315" s="98">
        <v>64</v>
      </c>
      <c r="D315" s="98">
        <v>125</v>
      </c>
      <c r="E315" s="98">
        <v>180</v>
      </c>
      <c r="F315" s="98">
        <v>120</v>
      </c>
      <c r="G315" s="98">
        <v>84</v>
      </c>
      <c r="H315" s="98">
        <v>24</v>
      </c>
    </row>
    <row r="316" spans="1:10" ht="15.75" thickBot="1" x14ac:dyDescent="0.3">
      <c r="A316" s="99">
        <v>0.25</v>
      </c>
      <c r="B316" s="96">
        <v>21</v>
      </c>
      <c r="C316" s="96">
        <v>74</v>
      </c>
      <c r="D316" s="96">
        <v>135</v>
      </c>
      <c r="E316" s="96">
        <v>168</v>
      </c>
      <c r="F316" s="96">
        <v>132</v>
      </c>
      <c r="G316" s="96">
        <v>96</v>
      </c>
      <c r="H316" s="96">
        <v>22</v>
      </c>
    </row>
    <row r="317" spans="1:10" ht="15.75" thickBot="1" x14ac:dyDescent="0.3">
      <c r="A317" s="97">
        <v>0.29166666666666669</v>
      </c>
      <c r="B317" s="98">
        <v>26</v>
      </c>
      <c r="C317" s="98">
        <v>76</v>
      </c>
      <c r="D317" s="98">
        <v>133</v>
      </c>
      <c r="E317" s="98">
        <v>188</v>
      </c>
      <c r="F317" s="98">
        <v>130</v>
      </c>
      <c r="G317" s="98">
        <v>80</v>
      </c>
      <c r="H317" s="98">
        <v>25</v>
      </c>
    </row>
    <row r="318" spans="1:10" ht="15.75" thickBot="1" x14ac:dyDescent="0.3">
      <c r="A318" s="99">
        <v>0.33333333333333331</v>
      </c>
      <c r="B318" s="96">
        <v>36</v>
      </c>
      <c r="C318" s="96">
        <v>71</v>
      </c>
      <c r="D318" s="96">
        <v>138</v>
      </c>
      <c r="E318" s="96">
        <v>188</v>
      </c>
      <c r="F318" s="96">
        <v>124</v>
      </c>
      <c r="G318" s="96">
        <v>82</v>
      </c>
      <c r="H318" s="96">
        <v>26</v>
      </c>
    </row>
    <row r="319" spans="1:10" ht="15.75" thickBot="1" x14ac:dyDescent="0.3">
      <c r="A319" s="97">
        <v>0.375</v>
      </c>
      <c r="B319" s="98">
        <v>51</v>
      </c>
      <c r="C319" s="98">
        <v>73</v>
      </c>
      <c r="D319" s="98">
        <v>131</v>
      </c>
      <c r="E319" s="98">
        <v>180</v>
      </c>
      <c r="F319" s="98">
        <v>105</v>
      </c>
      <c r="G319" s="98">
        <v>78</v>
      </c>
      <c r="H319" s="98">
        <v>32</v>
      </c>
    </row>
    <row r="320" spans="1:10" ht="15.75" thickBot="1" x14ac:dyDescent="0.3">
      <c r="A320" s="99">
        <v>0.41666666666666669</v>
      </c>
      <c r="B320" s="96">
        <v>65</v>
      </c>
      <c r="C320" s="96">
        <v>65</v>
      </c>
      <c r="D320" s="96">
        <v>109</v>
      </c>
      <c r="E320" s="96">
        <v>173</v>
      </c>
      <c r="F320" s="96">
        <v>94</v>
      </c>
      <c r="G320" s="96">
        <v>76</v>
      </c>
      <c r="H320" s="96">
        <v>54</v>
      </c>
    </row>
    <row r="321" spans="1:10" ht="15.75" thickBot="1" x14ac:dyDescent="0.3">
      <c r="A321" s="97">
        <v>0.45833333333333331</v>
      </c>
      <c r="B321" s="98">
        <v>76</v>
      </c>
      <c r="C321" s="98">
        <v>64</v>
      </c>
      <c r="D321" s="98">
        <v>115</v>
      </c>
      <c r="E321" s="98">
        <v>155</v>
      </c>
      <c r="F321" s="98">
        <v>92</v>
      </c>
      <c r="G321" s="98">
        <v>77</v>
      </c>
      <c r="H321" s="98">
        <v>67</v>
      </c>
    </row>
    <row r="322" spans="1:10" ht="15.75" thickBot="1" x14ac:dyDescent="0.3">
      <c r="A322" s="96" t="s">
        <v>78</v>
      </c>
      <c r="B322" s="96">
        <v>88</v>
      </c>
      <c r="C322" s="96">
        <v>75</v>
      </c>
      <c r="D322" s="96">
        <v>125</v>
      </c>
      <c r="E322" s="96">
        <v>160</v>
      </c>
      <c r="F322" s="96">
        <v>108</v>
      </c>
      <c r="G322" s="96">
        <v>83</v>
      </c>
      <c r="H322" s="96">
        <v>81</v>
      </c>
    </row>
    <row r="323" spans="1:10" ht="15.75" thickBot="1" x14ac:dyDescent="0.3">
      <c r="A323" s="97">
        <v>0.54166666666666663</v>
      </c>
      <c r="B323" s="98">
        <v>98</v>
      </c>
      <c r="C323" s="98">
        <v>88</v>
      </c>
      <c r="D323" s="98">
        <v>120</v>
      </c>
      <c r="E323" s="98">
        <v>158</v>
      </c>
      <c r="F323" s="98">
        <v>104</v>
      </c>
      <c r="G323" s="98">
        <v>81</v>
      </c>
      <c r="H323" s="98">
        <v>69</v>
      </c>
    </row>
    <row r="324" spans="1:10" ht="15.75" thickBot="1" x14ac:dyDescent="0.3">
      <c r="A324" s="99">
        <v>0.58333333333333337</v>
      </c>
      <c r="B324" s="96">
        <v>108</v>
      </c>
      <c r="C324" s="96">
        <v>95</v>
      </c>
      <c r="D324" s="96">
        <v>128</v>
      </c>
      <c r="E324" s="96">
        <v>165</v>
      </c>
      <c r="F324" s="96">
        <v>104</v>
      </c>
      <c r="G324" s="96">
        <v>78</v>
      </c>
      <c r="H324" s="96">
        <v>66</v>
      </c>
    </row>
    <row r="325" spans="1:10" ht="15.75" thickBot="1" x14ac:dyDescent="0.3">
      <c r="A325" s="97">
        <v>0.625</v>
      </c>
      <c r="B325" s="98">
        <v>115</v>
      </c>
      <c r="C325" s="98">
        <v>113</v>
      </c>
      <c r="D325" s="98">
        <v>128</v>
      </c>
      <c r="E325" s="98">
        <v>135</v>
      </c>
      <c r="F325" s="98">
        <v>102</v>
      </c>
      <c r="G325" s="98">
        <v>72</v>
      </c>
      <c r="H325" s="98">
        <v>67</v>
      </c>
    </row>
    <row r="326" spans="1:10" ht="15.75" thickBot="1" x14ac:dyDescent="0.3">
      <c r="A326" s="99">
        <v>0.66666666666666663</v>
      </c>
      <c r="B326" s="96">
        <v>130</v>
      </c>
      <c r="C326" s="96">
        <v>123</v>
      </c>
      <c r="D326" s="96">
        <v>124</v>
      </c>
      <c r="E326" s="96">
        <v>131</v>
      </c>
      <c r="F326" s="96">
        <v>98</v>
      </c>
      <c r="G326" s="96">
        <v>57</v>
      </c>
      <c r="H326" s="96">
        <v>70</v>
      </c>
    </row>
    <row r="327" spans="1:10" ht="15.75" thickBot="1" x14ac:dyDescent="0.3">
      <c r="A327" s="97">
        <v>0.70833333333333337</v>
      </c>
      <c r="B327" s="98">
        <v>130</v>
      </c>
      <c r="C327" s="98">
        <v>123</v>
      </c>
      <c r="D327" s="98">
        <v>130</v>
      </c>
      <c r="E327" s="98">
        <v>120</v>
      </c>
      <c r="F327" s="98">
        <v>91</v>
      </c>
      <c r="G327" s="98">
        <v>45</v>
      </c>
      <c r="H327" s="98">
        <v>69</v>
      </c>
    </row>
    <row r="328" spans="1:10" ht="15.75" thickBot="1" x14ac:dyDescent="0.3">
      <c r="A328" s="99">
        <v>0.75</v>
      </c>
      <c r="B328" s="96">
        <v>131</v>
      </c>
      <c r="C328" s="96">
        <v>115</v>
      </c>
      <c r="D328" s="96">
        <v>130</v>
      </c>
      <c r="E328" s="96">
        <v>105</v>
      </c>
      <c r="F328" s="96">
        <v>63</v>
      </c>
      <c r="G328" s="96">
        <v>33</v>
      </c>
      <c r="H328" s="96">
        <v>71</v>
      </c>
    </row>
    <row r="329" spans="1:10" ht="15.75" thickBot="1" x14ac:dyDescent="0.3">
      <c r="A329" s="97">
        <v>0.79166666666666663</v>
      </c>
      <c r="B329" s="98">
        <v>124</v>
      </c>
      <c r="C329" s="98">
        <v>116</v>
      </c>
      <c r="D329" s="98">
        <v>125</v>
      </c>
      <c r="E329" s="98">
        <v>80</v>
      </c>
      <c r="F329" s="98">
        <v>61</v>
      </c>
      <c r="G329" s="98">
        <v>34</v>
      </c>
      <c r="H329" s="98">
        <v>69</v>
      </c>
    </row>
    <row r="330" spans="1:10" ht="15.75" thickBot="1" x14ac:dyDescent="0.3">
      <c r="A330" s="99">
        <v>0.83333333333333337</v>
      </c>
      <c r="B330" s="96">
        <v>128</v>
      </c>
      <c r="C330" s="96">
        <v>108</v>
      </c>
      <c r="D330" s="96">
        <v>120</v>
      </c>
      <c r="E330" s="96">
        <v>63</v>
      </c>
      <c r="F330" s="96">
        <v>54</v>
      </c>
      <c r="G330" s="96">
        <v>21</v>
      </c>
      <c r="H330" s="96">
        <v>63</v>
      </c>
    </row>
    <row r="331" spans="1:10" ht="15.75" thickBot="1" x14ac:dyDescent="0.3">
      <c r="A331" s="97">
        <v>0.875</v>
      </c>
      <c r="B331" s="98">
        <v>123</v>
      </c>
      <c r="C331" s="98">
        <v>113</v>
      </c>
      <c r="D331" s="98">
        <v>128</v>
      </c>
      <c r="E331" s="98">
        <v>90</v>
      </c>
      <c r="F331" s="98">
        <v>62</v>
      </c>
      <c r="G331" s="98">
        <v>19</v>
      </c>
      <c r="H331" s="98">
        <v>63</v>
      </c>
    </row>
    <row r="332" spans="1:10" ht="15.75" thickBot="1" x14ac:dyDescent="0.3">
      <c r="A332" s="99">
        <v>0.91666666666666663</v>
      </c>
      <c r="B332" s="96">
        <v>115</v>
      </c>
      <c r="C332" s="96">
        <v>120</v>
      </c>
      <c r="D332" s="96">
        <v>135</v>
      </c>
      <c r="E332" s="96">
        <v>88</v>
      </c>
      <c r="F332" s="96">
        <v>60</v>
      </c>
      <c r="G332" s="96">
        <v>16</v>
      </c>
      <c r="H332" s="96">
        <v>47</v>
      </c>
    </row>
    <row r="333" spans="1:10" ht="15.75" thickBot="1" x14ac:dyDescent="0.3">
      <c r="A333" s="97">
        <v>0.95833333333333337</v>
      </c>
      <c r="B333" s="98">
        <v>110</v>
      </c>
      <c r="C333" s="98">
        <v>129</v>
      </c>
      <c r="D333" s="98">
        <v>135</v>
      </c>
      <c r="E333" s="98">
        <v>90</v>
      </c>
      <c r="F333" s="98">
        <v>88</v>
      </c>
      <c r="G333" s="98">
        <v>27</v>
      </c>
      <c r="H333" s="98">
        <v>55</v>
      </c>
    </row>
    <row r="334" spans="1:10" x14ac:dyDescent="0.25">
      <c r="A334" t="s">
        <v>57</v>
      </c>
      <c r="B334" s="44">
        <f>AVERAGE(B310:B333)</f>
        <v>83</v>
      </c>
      <c r="C334" s="44">
        <f t="shared" ref="C334:H334" si="11">AVERAGE(C310:C333)</f>
        <v>91.083333333333329</v>
      </c>
      <c r="D334" s="44">
        <f t="shared" si="11"/>
        <v>122.08333333333333</v>
      </c>
      <c r="E334" s="44">
        <f t="shared" si="11"/>
        <v>139.875</v>
      </c>
      <c r="F334" s="44">
        <f t="shared" si="11"/>
        <v>91.375</v>
      </c>
      <c r="G334" s="44">
        <f t="shared" si="11"/>
        <v>62.833333333333336</v>
      </c>
      <c r="H334" s="44">
        <f t="shared" si="11"/>
        <v>47.416666666666664</v>
      </c>
      <c r="I334" s="100" t="s">
        <v>63</v>
      </c>
      <c r="J334" s="89">
        <f>AVERAGE(B334:H334)</f>
        <v>91.095238095238088</v>
      </c>
    </row>
  </sheetData>
  <mergeCells count="1">
    <mergeCell ref="K1:L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6329F-71CC-4AEE-B2E5-84587CF321AD}">
  <sheetPr>
    <tabColor rgb="FF7030A0"/>
  </sheetPr>
  <dimension ref="A1:M337"/>
  <sheetViews>
    <sheetView zoomScaleNormal="100" workbookViewId="0">
      <selection activeCell="M2" sqref="M2"/>
    </sheetView>
  </sheetViews>
  <sheetFormatPr baseColWidth="10" defaultRowHeight="15" x14ac:dyDescent="0.25"/>
  <cols>
    <col min="1" max="1" width="16.28515625" customWidth="1"/>
    <col min="9" max="9" width="20.28515625" customWidth="1"/>
    <col min="12" max="12" width="32.5703125" customWidth="1"/>
  </cols>
  <sheetData>
    <row r="1" spans="1:13" ht="32.25" thickBot="1" x14ac:dyDescent="0.3">
      <c r="A1" s="95" t="s">
        <v>139</v>
      </c>
      <c r="B1" s="95" t="s">
        <v>140</v>
      </c>
      <c r="C1" s="95" t="s">
        <v>141</v>
      </c>
      <c r="D1" s="95" t="s">
        <v>142</v>
      </c>
      <c r="E1" s="95" t="s">
        <v>143</v>
      </c>
      <c r="F1" s="95" t="s">
        <v>144</v>
      </c>
      <c r="G1" s="95" t="s">
        <v>145</v>
      </c>
      <c r="H1" s="95" t="s">
        <v>146</v>
      </c>
      <c r="L1" s="234" t="s">
        <v>33</v>
      </c>
      <c r="M1" s="234"/>
    </row>
    <row r="2" spans="1:13" ht="15.75" thickBot="1" x14ac:dyDescent="0.3">
      <c r="A2" s="96" t="s">
        <v>109</v>
      </c>
      <c r="B2" s="96">
        <v>5</v>
      </c>
      <c r="C2" s="96"/>
      <c r="D2" s="96"/>
      <c r="E2" s="96"/>
      <c r="F2" s="96"/>
      <c r="G2" s="96"/>
      <c r="H2" s="96">
        <v>5</v>
      </c>
      <c r="L2" s="69" t="s">
        <v>147</v>
      </c>
      <c r="M2" s="89">
        <f>AVERAGE(J26,J54,J82,J110,J139,J168,J196,J224,J252,J280)</f>
        <v>10.449092791266704</v>
      </c>
    </row>
    <row r="3" spans="1:13" ht="15.75" thickBot="1" x14ac:dyDescent="0.3">
      <c r="A3" s="97">
        <v>4.1666666666666664E-2</v>
      </c>
      <c r="B3" s="98">
        <v>5</v>
      </c>
      <c r="C3" s="98"/>
      <c r="D3" s="98"/>
      <c r="E3" s="98"/>
      <c r="F3" s="98"/>
      <c r="G3" s="98"/>
      <c r="H3" s="98">
        <v>6</v>
      </c>
      <c r="L3" s="69" t="s">
        <v>148</v>
      </c>
      <c r="M3" s="89">
        <f>AVERAGE(J309,J337)</f>
        <v>12.314471243042673</v>
      </c>
    </row>
    <row r="4" spans="1:13" ht="15.75" thickBot="1" x14ac:dyDescent="0.3">
      <c r="A4" s="99">
        <v>8.3333333333333329E-2</v>
      </c>
      <c r="B4" s="96"/>
      <c r="C4" s="96"/>
      <c r="D4" s="96"/>
      <c r="E4" s="96"/>
      <c r="F4" s="96"/>
      <c r="G4" s="96"/>
      <c r="H4" s="96"/>
    </row>
    <row r="5" spans="1:13" ht="15.75" thickBot="1" x14ac:dyDescent="0.3">
      <c r="A5" s="97">
        <v>0.125</v>
      </c>
      <c r="B5" s="98"/>
      <c r="C5" s="98"/>
      <c r="D5" s="98"/>
      <c r="E5" s="98"/>
      <c r="F5" s="98"/>
      <c r="G5" s="98"/>
      <c r="H5" s="98"/>
    </row>
    <row r="6" spans="1:13" ht="15.75" thickBot="1" x14ac:dyDescent="0.3">
      <c r="A6" s="99">
        <v>0.16666666666666666</v>
      </c>
      <c r="B6" s="96">
        <v>5</v>
      </c>
      <c r="C6" s="96">
        <v>9</v>
      </c>
      <c r="D6" s="96">
        <v>6</v>
      </c>
      <c r="E6" s="96">
        <v>8</v>
      </c>
      <c r="F6" s="96">
        <v>8</v>
      </c>
      <c r="G6" s="96">
        <v>5</v>
      </c>
      <c r="H6" s="96">
        <v>5</v>
      </c>
    </row>
    <row r="7" spans="1:13" ht="15.75" thickBot="1" x14ac:dyDescent="0.3">
      <c r="A7" s="97">
        <v>0.20833333333333334</v>
      </c>
      <c r="B7" s="98">
        <v>5</v>
      </c>
      <c r="C7" s="98">
        <v>5</v>
      </c>
      <c r="D7" s="98">
        <v>5</v>
      </c>
      <c r="E7" s="98">
        <v>6</v>
      </c>
      <c r="F7" s="98">
        <v>8</v>
      </c>
      <c r="G7" s="98">
        <v>5</v>
      </c>
      <c r="H7" s="98">
        <v>5</v>
      </c>
    </row>
    <row r="8" spans="1:13" ht="15.75" thickBot="1" x14ac:dyDescent="0.3">
      <c r="A8" s="99">
        <v>0.25</v>
      </c>
      <c r="B8" s="96">
        <v>5</v>
      </c>
      <c r="C8" s="96">
        <v>6</v>
      </c>
      <c r="D8" s="96">
        <v>9</v>
      </c>
      <c r="E8" s="96">
        <v>6</v>
      </c>
      <c r="F8" s="96">
        <v>8</v>
      </c>
      <c r="G8" s="96">
        <v>5</v>
      </c>
      <c r="H8" s="96">
        <v>5</v>
      </c>
    </row>
    <row r="9" spans="1:13" ht="15.75" thickBot="1" x14ac:dyDescent="0.3">
      <c r="A9" s="97">
        <v>0.29166666666666669</v>
      </c>
      <c r="B9" s="98">
        <v>5</v>
      </c>
      <c r="C9" s="98">
        <v>10</v>
      </c>
      <c r="D9" s="98">
        <v>9</v>
      </c>
      <c r="E9" s="98">
        <v>11</v>
      </c>
      <c r="F9" s="98">
        <v>10</v>
      </c>
      <c r="G9" s="98">
        <v>9</v>
      </c>
      <c r="H9" s="98">
        <v>5</v>
      </c>
    </row>
    <row r="10" spans="1:13" ht="15.75" thickBot="1" x14ac:dyDescent="0.3">
      <c r="A10" s="99">
        <v>0.33333333333333331</v>
      </c>
      <c r="B10" s="96">
        <v>5</v>
      </c>
      <c r="C10" s="96">
        <v>5</v>
      </c>
      <c r="D10" s="96">
        <v>5</v>
      </c>
      <c r="E10" s="96">
        <v>9</v>
      </c>
      <c r="F10" s="96">
        <v>10</v>
      </c>
      <c r="G10" s="96">
        <v>6</v>
      </c>
      <c r="H10" s="96">
        <v>6</v>
      </c>
    </row>
    <row r="11" spans="1:13" ht="15.75" thickBot="1" x14ac:dyDescent="0.3">
      <c r="A11" s="97">
        <v>0.375</v>
      </c>
      <c r="B11" s="98">
        <v>5</v>
      </c>
      <c r="C11" s="98">
        <v>7</v>
      </c>
      <c r="D11" s="98">
        <v>5</v>
      </c>
      <c r="E11" s="98">
        <v>10</v>
      </c>
      <c r="F11" s="98">
        <v>5</v>
      </c>
      <c r="G11" s="98">
        <v>9</v>
      </c>
      <c r="H11" s="98">
        <v>8</v>
      </c>
    </row>
    <row r="12" spans="1:13" ht="15.75" thickBot="1" x14ac:dyDescent="0.3">
      <c r="A12" s="99">
        <v>0.41666666666666669</v>
      </c>
      <c r="B12" s="96">
        <v>10</v>
      </c>
      <c r="C12" s="96">
        <v>8</v>
      </c>
      <c r="D12" s="96">
        <v>7</v>
      </c>
      <c r="E12" s="96">
        <v>10</v>
      </c>
      <c r="F12" s="96">
        <v>9</v>
      </c>
      <c r="G12" s="96">
        <v>8</v>
      </c>
      <c r="H12" s="96">
        <v>11</v>
      </c>
    </row>
    <row r="13" spans="1:13" ht="15.75" thickBot="1" x14ac:dyDescent="0.3">
      <c r="A13" s="97">
        <v>0.45833333333333331</v>
      </c>
      <c r="B13" s="98">
        <v>11</v>
      </c>
      <c r="C13" s="98">
        <v>7</v>
      </c>
      <c r="D13" s="98">
        <v>16</v>
      </c>
      <c r="E13" s="98">
        <v>9</v>
      </c>
      <c r="F13" s="98">
        <v>14</v>
      </c>
      <c r="G13" s="98">
        <v>10</v>
      </c>
      <c r="H13" s="98">
        <v>12</v>
      </c>
    </row>
    <row r="14" spans="1:13" ht="15.75" thickBot="1" x14ac:dyDescent="0.3">
      <c r="A14" s="96" t="s">
        <v>78</v>
      </c>
      <c r="B14" s="96">
        <v>11</v>
      </c>
      <c r="C14" s="96">
        <v>11</v>
      </c>
      <c r="D14" s="96">
        <v>18</v>
      </c>
      <c r="E14" s="96">
        <v>6</v>
      </c>
      <c r="F14" s="96">
        <v>11</v>
      </c>
      <c r="G14" s="96">
        <v>20</v>
      </c>
      <c r="H14" s="96">
        <v>12</v>
      </c>
    </row>
    <row r="15" spans="1:13" ht="15.75" thickBot="1" x14ac:dyDescent="0.3">
      <c r="A15" s="97">
        <v>0.54166666666666663</v>
      </c>
      <c r="B15" s="98">
        <v>12</v>
      </c>
      <c r="C15" s="98">
        <v>14</v>
      </c>
      <c r="D15" s="98">
        <v>15</v>
      </c>
      <c r="E15" s="98">
        <v>13</v>
      </c>
      <c r="F15" s="98">
        <v>13</v>
      </c>
      <c r="G15" s="98">
        <v>14</v>
      </c>
      <c r="H15" s="98">
        <v>14</v>
      </c>
    </row>
    <row r="16" spans="1:13" ht="15.75" thickBot="1" x14ac:dyDescent="0.3">
      <c r="A16" s="99">
        <v>0.58333333333333337</v>
      </c>
      <c r="B16" s="96">
        <v>15</v>
      </c>
      <c r="C16" s="96">
        <v>15</v>
      </c>
      <c r="D16" s="96">
        <v>20</v>
      </c>
      <c r="E16" s="96">
        <v>13</v>
      </c>
      <c r="F16" s="96">
        <v>13</v>
      </c>
      <c r="G16" s="96">
        <v>15</v>
      </c>
      <c r="H16" s="96">
        <v>14</v>
      </c>
    </row>
    <row r="17" spans="1:10" ht="15.75" thickBot="1" x14ac:dyDescent="0.3">
      <c r="A17" s="97">
        <v>0.625</v>
      </c>
      <c r="B17" s="98">
        <v>11</v>
      </c>
      <c r="C17" s="98">
        <v>16</v>
      </c>
      <c r="D17" s="98">
        <v>16</v>
      </c>
      <c r="E17" s="98">
        <v>13</v>
      </c>
      <c r="F17" s="98">
        <v>18</v>
      </c>
      <c r="G17" s="98">
        <v>13</v>
      </c>
      <c r="H17" s="98">
        <v>19</v>
      </c>
    </row>
    <row r="18" spans="1:10" ht="15.75" thickBot="1" x14ac:dyDescent="0.3">
      <c r="A18" s="99">
        <v>0.66666666666666663</v>
      </c>
      <c r="B18" s="96">
        <v>10</v>
      </c>
      <c r="C18" s="96">
        <v>6</v>
      </c>
      <c r="D18" s="96">
        <v>5</v>
      </c>
      <c r="E18" s="96">
        <v>6</v>
      </c>
      <c r="F18" s="96">
        <v>10</v>
      </c>
      <c r="G18" s="96">
        <v>11</v>
      </c>
      <c r="H18" s="96">
        <v>17</v>
      </c>
    </row>
    <row r="19" spans="1:10" ht="15.75" thickBot="1" x14ac:dyDescent="0.3">
      <c r="A19" s="97">
        <v>0.70833333333333337</v>
      </c>
      <c r="B19" s="98">
        <v>11</v>
      </c>
      <c r="C19" s="98">
        <v>9</v>
      </c>
      <c r="D19" s="98">
        <v>6</v>
      </c>
      <c r="E19" s="98">
        <v>6</v>
      </c>
      <c r="F19" s="98">
        <v>6</v>
      </c>
      <c r="G19" s="98">
        <v>10</v>
      </c>
      <c r="H19" s="98">
        <v>12</v>
      </c>
    </row>
    <row r="20" spans="1:10" ht="15.75" thickBot="1" x14ac:dyDescent="0.3">
      <c r="A20" s="99">
        <v>0.75</v>
      </c>
      <c r="B20" s="96">
        <v>9</v>
      </c>
      <c r="C20" s="96">
        <v>9</v>
      </c>
      <c r="D20" s="96">
        <v>6</v>
      </c>
      <c r="E20" s="96">
        <v>6</v>
      </c>
      <c r="F20" s="96">
        <v>9</v>
      </c>
      <c r="G20" s="96">
        <v>9</v>
      </c>
      <c r="H20" s="96">
        <v>13</v>
      </c>
    </row>
    <row r="21" spans="1:10" ht="15.75" thickBot="1" x14ac:dyDescent="0.3">
      <c r="A21" s="97">
        <v>0.79166666666666663</v>
      </c>
      <c r="B21" s="98">
        <v>10</v>
      </c>
      <c r="C21" s="98">
        <v>13</v>
      </c>
      <c r="D21" s="98">
        <v>10</v>
      </c>
      <c r="E21" s="98">
        <v>6</v>
      </c>
      <c r="F21" s="98">
        <v>8</v>
      </c>
      <c r="G21" s="98">
        <v>9</v>
      </c>
      <c r="H21" s="98">
        <v>12</v>
      </c>
    </row>
    <row r="22" spans="1:10" ht="15.75" thickBot="1" x14ac:dyDescent="0.3">
      <c r="A22" s="99">
        <v>0.83333333333333337</v>
      </c>
      <c r="B22" s="96">
        <v>9</v>
      </c>
      <c r="C22" s="96">
        <v>14</v>
      </c>
      <c r="D22" s="96">
        <v>9</v>
      </c>
      <c r="E22" s="96">
        <v>9</v>
      </c>
      <c r="F22" s="96">
        <v>8</v>
      </c>
      <c r="G22" s="96">
        <v>8</v>
      </c>
      <c r="H22" s="96">
        <v>10</v>
      </c>
    </row>
    <row r="23" spans="1:10" ht="15.75" thickBot="1" x14ac:dyDescent="0.3">
      <c r="A23" s="97">
        <v>0.875</v>
      </c>
      <c r="B23" s="98">
        <v>9</v>
      </c>
      <c r="C23" s="98">
        <v>10</v>
      </c>
      <c r="D23" s="98">
        <v>5</v>
      </c>
      <c r="E23" s="98">
        <v>5</v>
      </c>
      <c r="F23" s="98">
        <v>6</v>
      </c>
      <c r="G23" s="98">
        <v>7</v>
      </c>
      <c r="H23" s="98">
        <v>12</v>
      </c>
    </row>
    <row r="24" spans="1:10" ht="15.75" thickBot="1" x14ac:dyDescent="0.3">
      <c r="A24" s="99">
        <v>0.91666666666666663</v>
      </c>
      <c r="B24" s="96">
        <v>8</v>
      </c>
      <c r="C24" s="96">
        <v>5</v>
      </c>
      <c r="D24" s="96">
        <v>5</v>
      </c>
      <c r="E24" s="96">
        <v>4</v>
      </c>
      <c r="F24" s="96">
        <v>4</v>
      </c>
      <c r="G24" s="96">
        <v>5</v>
      </c>
      <c r="H24" s="96">
        <v>11</v>
      </c>
    </row>
    <row r="25" spans="1:10" ht="15.75" thickBot="1" x14ac:dyDescent="0.3">
      <c r="A25" s="97">
        <v>0.95833333333333337</v>
      </c>
      <c r="B25" s="98">
        <v>6</v>
      </c>
      <c r="C25" s="98">
        <v>5</v>
      </c>
      <c r="D25" s="98">
        <v>5</v>
      </c>
      <c r="E25" s="98">
        <v>5</v>
      </c>
      <c r="F25" s="98">
        <v>5</v>
      </c>
      <c r="G25" s="98">
        <v>5</v>
      </c>
      <c r="H25" s="98">
        <v>10</v>
      </c>
    </row>
    <row r="26" spans="1:10" x14ac:dyDescent="0.25">
      <c r="A26" t="s">
        <v>150</v>
      </c>
      <c r="B26" s="44">
        <f>AVERAGE(B6:B25,B2:B3)</f>
        <v>8.2727272727272734</v>
      </c>
      <c r="C26" s="44">
        <f>AVERAGE(C6:C25)</f>
        <v>9.1999999999999993</v>
      </c>
      <c r="D26" s="44">
        <f t="shared" ref="D26:G26" si="0">AVERAGE(D6:D25)</f>
        <v>9.1</v>
      </c>
      <c r="E26" s="44">
        <f t="shared" si="0"/>
        <v>8.0500000000000007</v>
      </c>
      <c r="F26" s="44">
        <f t="shared" si="0"/>
        <v>9.15</v>
      </c>
      <c r="G26" s="44">
        <f t="shared" si="0"/>
        <v>9.15</v>
      </c>
      <c r="H26" s="44">
        <f>AVERAGE(H6:H25,H2:H3)</f>
        <v>10.181818181818182</v>
      </c>
      <c r="I26" s="100" t="s">
        <v>179</v>
      </c>
      <c r="J26" s="89">
        <f>AVERAGE(B26:H26)</f>
        <v>9.0149350649350648</v>
      </c>
    </row>
    <row r="29" spans="1:10" ht="32.25" thickBot="1" x14ac:dyDescent="0.3">
      <c r="A29" s="95" t="s">
        <v>139</v>
      </c>
      <c r="B29" s="95" t="s">
        <v>140</v>
      </c>
      <c r="C29" s="95" t="s">
        <v>141</v>
      </c>
      <c r="D29" s="95" t="s">
        <v>142</v>
      </c>
      <c r="E29" s="95" t="s">
        <v>143</v>
      </c>
      <c r="F29" s="95" t="s">
        <v>144</v>
      </c>
      <c r="G29" s="95" t="s">
        <v>145</v>
      </c>
      <c r="H29" s="95" t="s">
        <v>146</v>
      </c>
    </row>
    <row r="30" spans="1:10" ht="15.75" thickBot="1" x14ac:dyDescent="0.3">
      <c r="A30" s="96" t="s">
        <v>109</v>
      </c>
      <c r="B30" s="96">
        <v>19</v>
      </c>
      <c r="C30" s="96"/>
      <c r="D30" s="96"/>
      <c r="E30" s="96"/>
      <c r="F30" s="96"/>
      <c r="G30" s="96"/>
      <c r="H30" s="96">
        <v>5</v>
      </c>
    </row>
    <row r="31" spans="1:10" ht="15.75" thickBot="1" x14ac:dyDescent="0.3">
      <c r="A31" s="97">
        <v>4.1666666666666664E-2</v>
      </c>
      <c r="B31" s="98">
        <v>13</v>
      </c>
      <c r="C31" s="98"/>
      <c r="D31" s="98"/>
      <c r="E31" s="98"/>
      <c r="F31" s="98"/>
      <c r="G31" s="98"/>
      <c r="H31" s="98">
        <v>5</v>
      </c>
    </row>
    <row r="32" spans="1:10" ht="15.75" thickBot="1" x14ac:dyDescent="0.3">
      <c r="A32" s="99">
        <v>8.3333333333333329E-2</v>
      </c>
      <c r="B32" s="96">
        <v>15</v>
      </c>
      <c r="C32" s="96"/>
      <c r="D32" s="96"/>
      <c r="E32" s="96"/>
      <c r="F32" s="96"/>
      <c r="G32" s="96"/>
      <c r="H32" s="96"/>
    </row>
    <row r="33" spans="1:8" ht="15.75" thickBot="1" x14ac:dyDescent="0.3">
      <c r="A33" s="97">
        <v>0.125</v>
      </c>
      <c r="B33" s="98"/>
      <c r="C33" s="98"/>
      <c r="D33" s="98"/>
      <c r="E33" s="98"/>
      <c r="F33" s="98"/>
      <c r="G33" s="98"/>
      <c r="H33" s="98"/>
    </row>
    <row r="34" spans="1:8" ht="15.75" thickBot="1" x14ac:dyDescent="0.3">
      <c r="A34" s="99">
        <v>0.16666666666666666</v>
      </c>
      <c r="B34" s="96">
        <v>6</v>
      </c>
      <c r="C34" s="96">
        <v>10</v>
      </c>
      <c r="D34" s="96">
        <v>8</v>
      </c>
      <c r="E34" s="96">
        <v>6</v>
      </c>
      <c r="F34" s="96">
        <v>5</v>
      </c>
      <c r="G34" s="96">
        <v>5</v>
      </c>
      <c r="H34" s="96">
        <v>5</v>
      </c>
    </row>
    <row r="35" spans="1:8" ht="15.75" thickBot="1" x14ac:dyDescent="0.3">
      <c r="A35" s="97">
        <v>0.20833333333333334</v>
      </c>
      <c r="B35" s="98">
        <v>5</v>
      </c>
      <c r="C35" s="98">
        <v>6</v>
      </c>
      <c r="D35" s="98">
        <v>5</v>
      </c>
      <c r="E35" s="98">
        <v>5</v>
      </c>
      <c r="F35" s="98">
        <v>5</v>
      </c>
      <c r="G35" s="98">
        <v>5</v>
      </c>
      <c r="H35" s="98">
        <v>5</v>
      </c>
    </row>
    <row r="36" spans="1:8" ht="15.75" thickBot="1" x14ac:dyDescent="0.3">
      <c r="A36" s="99">
        <v>0.25</v>
      </c>
      <c r="B36" s="96">
        <v>5</v>
      </c>
      <c r="C36" s="96">
        <v>8</v>
      </c>
      <c r="D36" s="96">
        <v>6</v>
      </c>
      <c r="E36" s="96">
        <v>5</v>
      </c>
      <c r="F36" s="96">
        <v>5</v>
      </c>
      <c r="G36" s="96">
        <v>5</v>
      </c>
      <c r="H36" s="96">
        <v>5</v>
      </c>
    </row>
    <row r="37" spans="1:8" ht="15.75" thickBot="1" x14ac:dyDescent="0.3">
      <c r="A37" s="97">
        <v>0.29166666666666669</v>
      </c>
      <c r="B37" s="98">
        <v>4</v>
      </c>
      <c r="C37" s="98">
        <v>12</v>
      </c>
      <c r="D37" s="98">
        <v>11</v>
      </c>
      <c r="E37" s="98">
        <v>16</v>
      </c>
      <c r="F37" s="98">
        <v>13</v>
      </c>
      <c r="G37" s="98">
        <v>9</v>
      </c>
      <c r="H37" s="98">
        <v>5</v>
      </c>
    </row>
    <row r="38" spans="1:8" ht="15.75" thickBot="1" x14ac:dyDescent="0.3">
      <c r="A38" s="99">
        <v>0.33333333333333331</v>
      </c>
      <c r="B38" s="96">
        <v>5</v>
      </c>
      <c r="C38" s="96">
        <v>21</v>
      </c>
      <c r="D38" s="96">
        <v>15</v>
      </c>
      <c r="E38" s="96">
        <v>34</v>
      </c>
      <c r="F38" s="96">
        <v>21</v>
      </c>
      <c r="G38" s="96">
        <v>14</v>
      </c>
      <c r="H38" s="96">
        <v>5</v>
      </c>
    </row>
    <row r="39" spans="1:8" ht="15.75" thickBot="1" x14ac:dyDescent="0.3">
      <c r="A39" s="97">
        <v>0.375</v>
      </c>
      <c r="B39" s="98">
        <v>5</v>
      </c>
      <c r="C39" s="98">
        <v>10</v>
      </c>
      <c r="D39" s="98">
        <v>6</v>
      </c>
      <c r="E39" s="98">
        <v>10</v>
      </c>
      <c r="F39" s="98">
        <v>8</v>
      </c>
      <c r="G39" s="98">
        <v>9</v>
      </c>
      <c r="H39" s="98">
        <v>6</v>
      </c>
    </row>
    <row r="40" spans="1:8" ht="15.75" thickBot="1" x14ac:dyDescent="0.3">
      <c r="A40" s="99">
        <v>0.41666666666666669</v>
      </c>
      <c r="B40" s="96">
        <v>6</v>
      </c>
      <c r="C40" s="96">
        <v>10</v>
      </c>
      <c r="D40" s="96">
        <v>11</v>
      </c>
      <c r="E40" s="96">
        <v>10</v>
      </c>
      <c r="F40" s="96">
        <v>14</v>
      </c>
      <c r="G40" s="96">
        <v>11</v>
      </c>
      <c r="H40" s="96">
        <v>13</v>
      </c>
    </row>
    <row r="41" spans="1:8" ht="15.75" thickBot="1" x14ac:dyDescent="0.3">
      <c r="A41" s="97">
        <v>0.45833333333333331</v>
      </c>
      <c r="B41" s="98">
        <v>14</v>
      </c>
      <c r="C41" s="98">
        <v>13</v>
      </c>
      <c r="D41" s="98">
        <v>10</v>
      </c>
      <c r="E41" s="98">
        <v>13</v>
      </c>
      <c r="F41" s="98">
        <v>10</v>
      </c>
      <c r="G41" s="98">
        <v>13</v>
      </c>
      <c r="H41" s="98">
        <v>11</v>
      </c>
    </row>
    <row r="42" spans="1:8" ht="15.75" thickBot="1" x14ac:dyDescent="0.3">
      <c r="A42" s="96" t="s">
        <v>78</v>
      </c>
      <c r="B42" s="96">
        <v>11</v>
      </c>
      <c r="C42" s="96">
        <v>15</v>
      </c>
      <c r="D42" s="96">
        <v>11</v>
      </c>
      <c r="E42" s="96">
        <v>8</v>
      </c>
      <c r="F42" s="96">
        <v>13</v>
      </c>
      <c r="G42" s="96">
        <v>15</v>
      </c>
      <c r="H42" s="96">
        <v>11</v>
      </c>
    </row>
    <row r="43" spans="1:8" ht="15.75" thickBot="1" x14ac:dyDescent="0.3">
      <c r="A43" s="97">
        <v>0.54166666666666663</v>
      </c>
      <c r="B43" s="98">
        <v>11</v>
      </c>
      <c r="C43" s="98">
        <v>15</v>
      </c>
      <c r="D43" s="98">
        <v>14</v>
      </c>
      <c r="E43" s="98">
        <v>9</v>
      </c>
      <c r="F43" s="98">
        <v>16</v>
      </c>
      <c r="G43" s="98">
        <v>16</v>
      </c>
      <c r="H43" s="98">
        <v>16</v>
      </c>
    </row>
    <row r="44" spans="1:8" ht="15.75" thickBot="1" x14ac:dyDescent="0.3">
      <c r="A44" s="99">
        <v>0.58333333333333337</v>
      </c>
      <c r="B44" s="96">
        <v>13</v>
      </c>
      <c r="C44" s="96">
        <v>15</v>
      </c>
      <c r="D44" s="96">
        <v>10</v>
      </c>
      <c r="E44" s="96">
        <v>9</v>
      </c>
      <c r="F44" s="96">
        <v>18</v>
      </c>
      <c r="G44" s="96">
        <v>13</v>
      </c>
      <c r="H44" s="96">
        <v>23</v>
      </c>
    </row>
    <row r="45" spans="1:8" ht="15.75" thickBot="1" x14ac:dyDescent="0.3">
      <c r="A45" s="97">
        <v>0.625</v>
      </c>
      <c r="B45" s="98">
        <v>18</v>
      </c>
      <c r="C45" s="98">
        <v>15</v>
      </c>
      <c r="D45" s="98">
        <v>16</v>
      </c>
      <c r="E45" s="98">
        <v>11</v>
      </c>
      <c r="F45" s="98">
        <v>19</v>
      </c>
      <c r="G45" s="98">
        <v>16</v>
      </c>
      <c r="H45" s="98">
        <v>18</v>
      </c>
    </row>
    <row r="46" spans="1:8" ht="15.75" thickBot="1" x14ac:dyDescent="0.3">
      <c r="A46" s="99">
        <v>0.66666666666666663</v>
      </c>
      <c r="B46" s="96">
        <v>16</v>
      </c>
      <c r="C46" s="96">
        <v>19</v>
      </c>
      <c r="D46" s="96">
        <v>10</v>
      </c>
      <c r="E46" s="96">
        <v>6</v>
      </c>
      <c r="F46" s="96">
        <v>14</v>
      </c>
      <c r="G46" s="96">
        <v>15</v>
      </c>
      <c r="H46" s="96">
        <v>13</v>
      </c>
    </row>
    <row r="47" spans="1:8" ht="15.75" thickBot="1" x14ac:dyDescent="0.3">
      <c r="A47" s="97">
        <v>0.70833333333333337</v>
      </c>
      <c r="B47" s="98">
        <v>15</v>
      </c>
      <c r="C47" s="98">
        <v>6</v>
      </c>
      <c r="D47" s="98">
        <v>9</v>
      </c>
      <c r="E47" s="98">
        <v>6</v>
      </c>
      <c r="F47" s="98">
        <v>14</v>
      </c>
      <c r="G47" s="98">
        <v>15</v>
      </c>
      <c r="H47" s="98">
        <v>11</v>
      </c>
    </row>
    <row r="48" spans="1:8" ht="15.75" thickBot="1" x14ac:dyDescent="0.3">
      <c r="A48" s="99">
        <v>0.75</v>
      </c>
      <c r="B48" s="96">
        <v>18</v>
      </c>
      <c r="C48" s="96">
        <v>15</v>
      </c>
      <c r="D48" s="96">
        <v>8</v>
      </c>
      <c r="E48" s="96">
        <v>8</v>
      </c>
      <c r="F48" s="96">
        <v>15</v>
      </c>
      <c r="G48" s="96">
        <v>16</v>
      </c>
      <c r="H48" s="96">
        <v>14</v>
      </c>
    </row>
    <row r="49" spans="1:10" ht="15.75" thickBot="1" x14ac:dyDescent="0.3">
      <c r="A49" s="97">
        <v>0.79166666666666663</v>
      </c>
      <c r="B49" s="98">
        <v>18</v>
      </c>
      <c r="C49" s="98">
        <v>8</v>
      </c>
      <c r="D49" s="98">
        <v>9</v>
      </c>
      <c r="E49" s="98">
        <v>8</v>
      </c>
      <c r="F49" s="98">
        <v>14</v>
      </c>
      <c r="G49" s="98">
        <v>14</v>
      </c>
      <c r="H49" s="98">
        <v>18</v>
      </c>
    </row>
    <row r="50" spans="1:10" ht="15.75" thickBot="1" x14ac:dyDescent="0.3">
      <c r="A50" s="99">
        <v>0.83333333333333337</v>
      </c>
      <c r="B50" s="96">
        <v>24</v>
      </c>
      <c r="C50" s="96">
        <v>9</v>
      </c>
      <c r="D50" s="96">
        <v>8</v>
      </c>
      <c r="E50" s="96">
        <v>10</v>
      </c>
      <c r="F50" s="96">
        <v>14</v>
      </c>
      <c r="G50" s="96">
        <v>14</v>
      </c>
      <c r="H50" s="96">
        <v>15</v>
      </c>
    </row>
    <row r="51" spans="1:10" ht="15.75" thickBot="1" x14ac:dyDescent="0.3">
      <c r="A51" s="97">
        <v>0.875</v>
      </c>
      <c r="B51" s="98">
        <v>24</v>
      </c>
      <c r="C51" s="98">
        <v>8</v>
      </c>
      <c r="D51" s="98">
        <v>6</v>
      </c>
      <c r="E51" s="98">
        <v>6</v>
      </c>
      <c r="F51" s="98">
        <v>13</v>
      </c>
      <c r="G51" s="98">
        <v>13</v>
      </c>
      <c r="H51" s="98">
        <v>15</v>
      </c>
    </row>
    <row r="52" spans="1:10" ht="15.75" thickBot="1" x14ac:dyDescent="0.3">
      <c r="A52" s="99">
        <v>0.91666666666666663</v>
      </c>
      <c r="B52" s="96">
        <v>24</v>
      </c>
      <c r="C52" s="96">
        <v>12</v>
      </c>
      <c r="D52" s="96">
        <v>6</v>
      </c>
      <c r="E52" s="96">
        <v>5</v>
      </c>
      <c r="F52" s="96">
        <v>6</v>
      </c>
      <c r="G52" s="96">
        <v>5</v>
      </c>
      <c r="H52" s="96">
        <v>19</v>
      </c>
    </row>
    <row r="53" spans="1:10" ht="15.75" thickBot="1" x14ac:dyDescent="0.3">
      <c r="A53" s="97">
        <v>0.95833333333333337</v>
      </c>
      <c r="B53" s="98">
        <v>13</v>
      </c>
      <c r="C53" s="98">
        <v>6</v>
      </c>
      <c r="D53" s="98">
        <v>5</v>
      </c>
      <c r="E53" s="98">
        <v>5</v>
      </c>
      <c r="F53" s="98">
        <v>5</v>
      </c>
      <c r="G53" s="98">
        <v>5</v>
      </c>
      <c r="H53" s="98">
        <v>23</v>
      </c>
    </row>
    <row r="54" spans="1:10" x14ac:dyDescent="0.25">
      <c r="A54" t="s">
        <v>100</v>
      </c>
      <c r="B54" s="44">
        <f>AVERAGE(B34:B53,B30:B32)</f>
        <v>13.130434782608695</v>
      </c>
      <c r="C54" s="44">
        <f>AVERAGE(C34:C53)</f>
        <v>11.65</v>
      </c>
      <c r="D54" s="44">
        <f t="shared" ref="D54:G54" si="1">AVERAGE(D34:D53)</f>
        <v>9.1999999999999993</v>
      </c>
      <c r="E54" s="44">
        <f t="shared" si="1"/>
        <v>9.5</v>
      </c>
      <c r="F54" s="44">
        <f t="shared" si="1"/>
        <v>12.1</v>
      </c>
      <c r="G54" s="44">
        <f t="shared" si="1"/>
        <v>11.4</v>
      </c>
      <c r="H54" s="44">
        <f>AVERAGE(H34:H53,H30:H31)</f>
        <v>11.863636363636363</v>
      </c>
      <c r="I54" s="100" t="s">
        <v>180</v>
      </c>
      <c r="J54" s="89">
        <f>AVERAGE(B54:H54)</f>
        <v>11.263438735177866</v>
      </c>
    </row>
    <row r="57" spans="1:10" ht="32.25" thickBot="1" x14ac:dyDescent="0.3">
      <c r="A57" s="95" t="s">
        <v>139</v>
      </c>
      <c r="B57" s="95" t="s">
        <v>140</v>
      </c>
      <c r="C57" s="95" t="s">
        <v>141</v>
      </c>
      <c r="D57" s="95" t="s">
        <v>142</v>
      </c>
      <c r="E57" s="95" t="s">
        <v>143</v>
      </c>
      <c r="F57" s="95" t="s">
        <v>144</v>
      </c>
      <c r="G57" s="95" t="s">
        <v>145</v>
      </c>
      <c r="H57" s="95" t="s">
        <v>146</v>
      </c>
    </row>
    <row r="58" spans="1:10" ht="15.75" thickBot="1" x14ac:dyDescent="0.3">
      <c r="A58" s="96" t="s">
        <v>109</v>
      </c>
      <c r="B58" s="96">
        <v>16</v>
      </c>
      <c r="C58" s="96"/>
      <c r="D58" s="96"/>
      <c r="E58" s="96"/>
      <c r="F58" s="96"/>
      <c r="G58" s="96"/>
      <c r="H58" s="96">
        <v>8</v>
      </c>
    </row>
    <row r="59" spans="1:10" ht="15.75" thickBot="1" x14ac:dyDescent="0.3">
      <c r="A59" s="97">
        <v>4.1666666666666664E-2</v>
      </c>
      <c r="B59" s="98">
        <v>14</v>
      </c>
      <c r="C59" s="98"/>
      <c r="D59" s="98"/>
      <c r="E59" s="98"/>
      <c r="F59" s="98"/>
      <c r="G59" s="98"/>
      <c r="H59" s="98">
        <v>5</v>
      </c>
    </row>
    <row r="60" spans="1:10" ht="15.75" thickBot="1" x14ac:dyDescent="0.3">
      <c r="A60" s="99">
        <v>8.3333333333333329E-2</v>
      </c>
      <c r="B60" s="96"/>
      <c r="C60" s="96"/>
      <c r="D60" s="96"/>
      <c r="E60" s="96"/>
      <c r="F60" s="96"/>
      <c r="G60" s="96"/>
      <c r="H60" s="96"/>
    </row>
    <row r="61" spans="1:10" ht="15.75" thickBot="1" x14ac:dyDescent="0.3">
      <c r="A61" s="97">
        <v>0.125</v>
      </c>
      <c r="B61" s="98"/>
      <c r="C61" s="98"/>
      <c r="D61" s="98"/>
      <c r="E61" s="98"/>
      <c r="F61" s="98"/>
      <c r="G61" s="98"/>
      <c r="H61" s="98"/>
    </row>
    <row r="62" spans="1:10" ht="15.75" thickBot="1" x14ac:dyDescent="0.3">
      <c r="A62" s="99">
        <v>0.16666666666666666</v>
      </c>
      <c r="B62" s="96">
        <v>9</v>
      </c>
      <c r="C62" s="96">
        <v>8</v>
      </c>
      <c r="D62" s="96">
        <v>6</v>
      </c>
      <c r="E62" s="96">
        <v>8</v>
      </c>
      <c r="F62" s="96">
        <v>7</v>
      </c>
      <c r="G62" s="96">
        <v>6</v>
      </c>
      <c r="H62" s="96">
        <v>5</v>
      </c>
    </row>
    <row r="63" spans="1:10" ht="15.75" thickBot="1" x14ac:dyDescent="0.3">
      <c r="A63" s="97">
        <v>0.20833333333333334</v>
      </c>
      <c r="B63" s="98">
        <v>5</v>
      </c>
      <c r="C63" s="98">
        <v>6</v>
      </c>
      <c r="D63" s="98">
        <v>6</v>
      </c>
      <c r="E63" s="98">
        <v>16</v>
      </c>
      <c r="F63" s="98">
        <v>7</v>
      </c>
      <c r="G63" s="98">
        <v>5</v>
      </c>
      <c r="H63" s="98">
        <v>5</v>
      </c>
    </row>
    <row r="64" spans="1:10" ht="15.75" thickBot="1" x14ac:dyDescent="0.3">
      <c r="A64" s="99">
        <v>0.25</v>
      </c>
      <c r="B64" s="96">
        <v>5</v>
      </c>
      <c r="C64" s="96">
        <v>9</v>
      </c>
      <c r="D64" s="96">
        <v>5</v>
      </c>
      <c r="E64" s="96">
        <v>6</v>
      </c>
      <c r="F64" s="96">
        <v>5</v>
      </c>
      <c r="G64" s="96">
        <v>5</v>
      </c>
      <c r="H64" s="96">
        <v>5</v>
      </c>
    </row>
    <row r="65" spans="1:8" ht="15.75" thickBot="1" x14ac:dyDescent="0.3">
      <c r="A65" s="97">
        <v>0.29166666666666669</v>
      </c>
      <c r="B65" s="98">
        <v>4</v>
      </c>
      <c r="C65" s="98">
        <v>16</v>
      </c>
      <c r="D65" s="98">
        <v>17</v>
      </c>
      <c r="E65" s="98">
        <v>14</v>
      </c>
      <c r="F65" s="98">
        <v>11</v>
      </c>
      <c r="G65" s="98">
        <v>8</v>
      </c>
      <c r="H65" s="98">
        <v>5</v>
      </c>
    </row>
    <row r="66" spans="1:8" ht="15.75" thickBot="1" x14ac:dyDescent="0.3">
      <c r="A66" s="99">
        <v>0.33333333333333331</v>
      </c>
      <c r="B66" s="96">
        <v>5</v>
      </c>
      <c r="C66" s="96">
        <v>19</v>
      </c>
      <c r="D66" s="96">
        <v>11</v>
      </c>
      <c r="E66" s="96">
        <v>17</v>
      </c>
      <c r="F66" s="96">
        <v>10</v>
      </c>
      <c r="G66" s="96">
        <v>10</v>
      </c>
      <c r="H66" s="96">
        <v>6</v>
      </c>
    </row>
    <row r="67" spans="1:8" ht="15.75" thickBot="1" x14ac:dyDescent="0.3">
      <c r="A67" s="97">
        <v>0.375</v>
      </c>
      <c r="B67" s="98">
        <v>5</v>
      </c>
      <c r="C67" s="98">
        <v>9</v>
      </c>
      <c r="D67" s="98">
        <v>7</v>
      </c>
      <c r="E67" s="98">
        <v>6</v>
      </c>
      <c r="F67" s="98">
        <v>5</v>
      </c>
      <c r="G67" s="98">
        <v>8</v>
      </c>
      <c r="H67" s="98">
        <v>9</v>
      </c>
    </row>
    <row r="68" spans="1:8" ht="15.75" thickBot="1" x14ac:dyDescent="0.3">
      <c r="A68" s="99">
        <v>0.41666666666666669</v>
      </c>
      <c r="B68" s="96">
        <v>8</v>
      </c>
      <c r="C68" s="96">
        <v>11</v>
      </c>
      <c r="D68" s="96">
        <v>11</v>
      </c>
      <c r="E68" s="96">
        <v>6</v>
      </c>
      <c r="F68" s="96">
        <v>6</v>
      </c>
      <c r="G68" s="96">
        <v>11</v>
      </c>
      <c r="H68" s="96">
        <v>20</v>
      </c>
    </row>
    <row r="69" spans="1:8" ht="15.75" thickBot="1" x14ac:dyDescent="0.3">
      <c r="A69" s="97">
        <v>0.45833333333333331</v>
      </c>
      <c r="B69" s="98">
        <v>8</v>
      </c>
      <c r="C69" s="98">
        <v>11</v>
      </c>
      <c r="D69" s="98">
        <v>11</v>
      </c>
      <c r="E69" s="98">
        <v>10</v>
      </c>
      <c r="F69" s="98">
        <v>7</v>
      </c>
      <c r="G69" s="98">
        <v>9</v>
      </c>
      <c r="H69" s="98">
        <v>18</v>
      </c>
    </row>
    <row r="70" spans="1:8" ht="15.75" thickBot="1" x14ac:dyDescent="0.3">
      <c r="A70" s="96" t="s">
        <v>78</v>
      </c>
      <c r="B70" s="96">
        <v>13</v>
      </c>
      <c r="C70" s="96">
        <v>10</v>
      </c>
      <c r="D70" s="96">
        <v>10</v>
      </c>
      <c r="E70" s="96">
        <v>7</v>
      </c>
      <c r="F70" s="96">
        <v>8</v>
      </c>
      <c r="G70" s="96">
        <v>15</v>
      </c>
      <c r="H70" s="96">
        <v>14</v>
      </c>
    </row>
    <row r="71" spans="1:8" ht="15.75" thickBot="1" x14ac:dyDescent="0.3">
      <c r="A71" s="97">
        <v>0.54166666666666663</v>
      </c>
      <c r="B71" s="98">
        <v>13</v>
      </c>
      <c r="C71" s="98">
        <v>20</v>
      </c>
      <c r="D71" s="98">
        <v>13</v>
      </c>
      <c r="E71" s="98">
        <v>6</v>
      </c>
      <c r="F71" s="98">
        <v>8</v>
      </c>
      <c r="G71" s="98">
        <v>16</v>
      </c>
      <c r="H71" s="98">
        <v>18</v>
      </c>
    </row>
    <row r="72" spans="1:8" ht="15.75" thickBot="1" x14ac:dyDescent="0.3">
      <c r="A72" s="99">
        <v>0.58333333333333337</v>
      </c>
      <c r="B72" s="96">
        <v>14</v>
      </c>
      <c r="C72" s="96">
        <v>14</v>
      </c>
      <c r="D72" s="96">
        <v>11</v>
      </c>
      <c r="E72" s="96">
        <v>14</v>
      </c>
      <c r="F72" s="96">
        <v>13</v>
      </c>
      <c r="G72" s="96">
        <v>19</v>
      </c>
      <c r="H72" s="96">
        <v>24</v>
      </c>
    </row>
    <row r="73" spans="1:8" ht="15.75" thickBot="1" x14ac:dyDescent="0.3">
      <c r="A73" s="97">
        <v>0.625</v>
      </c>
      <c r="B73" s="98">
        <v>16</v>
      </c>
      <c r="C73" s="98">
        <v>10</v>
      </c>
      <c r="D73" s="98">
        <v>14</v>
      </c>
      <c r="E73" s="98">
        <v>11</v>
      </c>
      <c r="F73" s="98">
        <v>15</v>
      </c>
      <c r="G73" s="98">
        <v>18</v>
      </c>
      <c r="H73" s="98">
        <v>19</v>
      </c>
    </row>
    <row r="74" spans="1:8" ht="15.75" thickBot="1" x14ac:dyDescent="0.3">
      <c r="A74" s="99">
        <v>0.66666666666666663</v>
      </c>
      <c r="B74" s="96">
        <v>13</v>
      </c>
      <c r="C74" s="96">
        <v>10</v>
      </c>
      <c r="D74" s="96">
        <v>10</v>
      </c>
      <c r="E74" s="96">
        <v>10</v>
      </c>
      <c r="F74" s="96">
        <v>9</v>
      </c>
      <c r="G74" s="96">
        <v>16</v>
      </c>
      <c r="H74" s="96">
        <v>15</v>
      </c>
    </row>
    <row r="75" spans="1:8" ht="15.75" thickBot="1" x14ac:dyDescent="0.3">
      <c r="A75" s="97">
        <v>0.70833333333333337</v>
      </c>
      <c r="B75" s="98">
        <v>6</v>
      </c>
      <c r="C75" s="98">
        <v>11</v>
      </c>
      <c r="D75" s="98">
        <v>11</v>
      </c>
      <c r="E75" s="98">
        <v>9</v>
      </c>
      <c r="F75" s="98">
        <v>9</v>
      </c>
      <c r="G75" s="98">
        <v>14</v>
      </c>
      <c r="H75" s="98">
        <v>15</v>
      </c>
    </row>
    <row r="76" spans="1:8" ht="15.75" thickBot="1" x14ac:dyDescent="0.3">
      <c r="A76" s="99">
        <v>0.75</v>
      </c>
      <c r="B76" s="96">
        <v>8</v>
      </c>
      <c r="C76" s="96">
        <v>6</v>
      </c>
      <c r="D76" s="96">
        <v>13</v>
      </c>
      <c r="E76" s="96">
        <v>11</v>
      </c>
      <c r="F76" s="96">
        <v>13</v>
      </c>
      <c r="G76" s="96">
        <v>13</v>
      </c>
      <c r="H76" s="96">
        <v>13</v>
      </c>
    </row>
    <row r="77" spans="1:8" ht="15.75" thickBot="1" x14ac:dyDescent="0.3">
      <c r="A77" s="97">
        <v>0.79166666666666663</v>
      </c>
      <c r="B77" s="98">
        <v>6</v>
      </c>
      <c r="C77" s="98">
        <v>9</v>
      </c>
      <c r="D77" s="98">
        <v>11</v>
      </c>
      <c r="E77" s="98">
        <v>11</v>
      </c>
      <c r="F77" s="98">
        <v>12</v>
      </c>
      <c r="G77" s="98">
        <v>15</v>
      </c>
      <c r="H77" s="98">
        <v>13</v>
      </c>
    </row>
    <row r="78" spans="1:8" ht="15.75" thickBot="1" x14ac:dyDescent="0.3">
      <c r="A78" s="99">
        <v>0.83333333333333337</v>
      </c>
      <c r="B78" s="96">
        <v>9</v>
      </c>
      <c r="C78" s="96">
        <v>10</v>
      </c>
      <c r="D78" s="96">
        <v>6</v>
      </c>
      <c r="E78" s="96">
        <v>11</v>
      </c>
      <c r="F78" s="96">
        <v>13</v>
      </c>
      <c r="G78" s="96">
        <v>15</v>
      </c>
      <c r="H78" s="96">
        <v>11</v>
      </c>
    </row>
    <row r="79" spans="1:8" ht="15.75" thickBot="1" x14ac:dyDescent="0.3">
      <c r="A79" s="97">
        <v>0.875</v>
      </c>
      <c r="B79" s="98">
        <v>19</v>
      </c>
      <c r="C79" s="98">
        <v>5</v>
      </c>
      <c r="D79" s="98">
        <v>12</v>
      </c>
      <c r="E79" s="98">
        <v>11</v>
      </c>
      <c r="F79" s="98">
        <v>16</v>
      </c>
      <c r="G79" s="98">
        <v>15</v>
      </c>
      <c r="H79" s="98">
        <v>15</v>
      </c>
    </row>
    <row r="80" spans="1:8" ht="15.75" thickBot="1" x14ac:dyDescent="0.3">
      <c r="A80" s="99">
        <v>0.91666666666666663</v>
      </c>
      <c r="B80" s="96">
        <v>19</v>
      </c>
      <c r="C80" s="96">
        <v>6</v>
      </c>
      <c r="D80" s="96">
        <v>8</v>
      </c>
      <c r="E80" s="96">
        <v>6</v>
      </c>
      <c r="F80" s="96">
        <v>9</v>
      </c>
      <c r="G80" s="96">
        <v>13</v>
      </c>
      <c r="H80" s="96">
        <v>15</v>
      </c>
    </row>
    <row r="81" spans="1:10" ht="15.75" thickBot="1" x14ac:dyDescent="0.3">
      <c r="A81" s="97">
        <v>0.95833333333333337</v>
      </c>
      <c r="B81" s="98">
        <v>13</v>
      </c>
      <c r="C81" s="98">
        <v>5</v>
      </c>
      <c r="D81" s="98">
        <v>5</v>
      </c>
      <c r="E81" s="98">
        <v>7</v>
      </c>
      <c r="F81" s="98">
        <v>7</v>
      </c>
      <c r="G81" s="98">
        <v>10</v>
      </c>
      <c r="H81" s="98">
        <v>18</v>
      </c>
    </row>
    <row r="82" spans="1:10" x14ac:dyDescent="0.25">
      <c r="A82" t="s">
        <v>98</v>
      </c>
      <c r="B82" s="44">
        <f>AVERAGE(B62:B81,B58:B59)</f>
        <v>10.363636363636363</v>
      </c>
      <c r="C82" s="44">
        <f>AVERAGE(C62:C81)</f>
        <v>10.25</v>
      </c>
      <c r="D82" s="44">
        <f t="shared" ref="D82:G82" si="2">AVERAGE(D62:D81)</f>
        <v>9.9</v>
      </c>
      <c r="E82" s="44">
        <f t="shared" si="2"/>
        <v>9.85</v>
      </c>
      <c r="F82" s="44">
        <f t="shared" si="2"/>
        <v>9.5</v>
      </c>
      <c r="G82" s="44">
        <f t="shared" si="2"/>
        <v>12.05</v>
      </c>
      <c r="H82" s="44">
        <f>AVERAGE(H62:H81,H58:H59)</f>
        <v>12.545454545454545</v>
      </c>
      <c r="I82" s="100" t="s">
        <v>181</v>
      </c>
      <c r="J82" s="89">
        <f>AVERAGE(B82:H82)</f>
        <v>10.637012987012989</v>
      </c>
    </row>
    <row r="85" spans="1:10" ht="32.25" thickBot="1" x14ac:dyDescent="0.3">
      <c r="A85" s="95" t="s">
        <v>139</v>
      </c>
      <c r="B85" s="95" t="s">
        <v>140</v>
      </c>
      <c r="C85" s="95" t="s">
        <v>141</v>
      </c>
      <c r="D85" s="95" t="s">
        <v>142</v>
      </c>
      <c r="E85" s="95" t="s">
        <v>143</v>
      </c>
      <c r="F85" s="95" t="s">
        <v>144</v>
      </c>
      <c r="G85" s="95" t="s">
        <v>145</v>
      </c>
      <c r="H85" s="95" t="s">
        <v>146</v>
      </c>
    </row>
    <row r="86" spans="1:10" ht="15.75" thickBot="1" x14ac:dyDescent="0.3">
      <c r="A86" s="96" t="s">
        <v>109</v>
      </c>
      <c r="B86" s="96">
        <v>24</v>
      </c>
      <c r="C86" s="96"/>
      <c r="D86" s="96"/>
      <c r="E86" s="96"/>
      <c r="F86" s="96"/>
      <c r="G86" s="96"/>
      <c r="H86" s="96">
        <v>5</v>
      </c>
    </row>
    <row r="87" spans="1:10" ht="15.75" thickBot="1" x14ac:dyDescent="0.3">
      <c r="A87" s="97">
        <v>4.1666666666666664E-2</v>
      </c>
      <c r="B87" s="98">
        <v>13</v>
      </c>
      <c r="C87" s="98"/>
      <c r="D87" s="98"/>
      <c r="E87" s="98"/>
      <c r="F87" s="98"/>
      <c r="G87" s="98"/>
      <c r="H87" s="98">
        <v>5</v>
      </c>
    </row>
    <row r="88" spans="1:10" ht="15.75" thickBot="1" x14ac:dyDescent="0.3">
      <c r="A88" s="99">
        <v>8.3333333333333329E-2</v>
      </c>
      <c r="B88" s="96"/>
      <c r="C88" s="96"/>
      <c r="D88" s="96"/>
      <c r="E88" s="96"/>
      <c r="F88" s="96"/>
      <c r="G88" s="96"/>
      <c r="H88" s="96"/>
    </row>
    <row r="89" spans="1:10" ht="15.75" thickBot="1" x14ac:dyDescent="0.3">
      <c r="A89" s="97">
        <v>0.125</v>
      </c>
      <c r="B89" s="98"/>
      <c r="C89" s="98"/>
      <c r="D89" s="98"/>
      <c r="E89" s="98"/>
      <c r="F89" s="98"/>
      <c r="G89" s="98"/>
      <c r="H89" s="98"/>
    </row>
    <row r="90" spans="1:10" ht="15.75" thickBot="1" x14ac:dyDescent="0.3">
      <c r="A90" s="99">
        <v>0.16666666666666666</v>
      </c>
      <c r="B90" s="96">
        <v>8</v>
      </c>
      <c r="C90" s="96">
        <v>9</v>
      </c>
      <c r="D90" s="96">
        <v>6</v>
      </c>
      <c r="E90" s="96">
        <v>8</v>
      </c>
      <c r="F90" s="96">
        <v>6</v>
      </c>
      <c r="G90" s="96">
        <v>5</v>
      </c>
      <c r="H90" s="96">
        <v>5</v>
      </c>
    </row>
    <row r="91" spans="1:10" ht="15.75" thickBot="1" x14ac:dyDescent="0.3">
      <c r="A91" s="97">
        <v>0.20833333333333334</v>
      </c>
      <c r="B91" s="98">
        <v>6</v>
      </c>
      <c r="C91" s="98">
        <v>5</v>
      </c>
      <c r="D91" s="98">
        <v>5</v>
      </c>
      <c r="E91" s="98">
        <v>5</v>
      </c>
      <c r="F91" s="98">
        <v>5</v>
      </c>
      <c r="G91" s="98">
        <v>5</v>
      </c>
      <c r="H91" s="98">
        <v>5</v>
      </c>
    </row>
    <row r="92" spans="1:10" ht="15.75" thickBot="1" x14ac:dyDescent="0.3">
      <c r="A92" s="99">
        <v>0.25</v>
      </c>
      <c r="B92" s="96">
        <v>5</v>
      </c>
      <c r="C92" s="96">
        <v>5</v>
      </c>
      <c r="D92" s="96">
        <v>5</v>
      </c>
      <c r="E92" s="96">
        <v>9</v>
      </c>
      <c r="F92" s="96">
        <v>6</v>
      </c>
      <c r="G92" s="96">
        <v>5</v>
      </c>
      <c r="H92" s="96">
        <v>5</v>
      </c>
    </row>
    <row r="93" spans="1:10" ht="15.75" thickBot="1" x14ac:dyDescent="0.3">
      <c r="A93" s="97">
        <v>0.29166666666666669</v>
      </c>
      <c r="B93" s="98">
        <v>5</v>
      </c>
      <c r="C93" s="98">
        <v>10</v>
      </c>
      <c r="D93" s="98">
        <v>9</v>
      </c>
      <c r="E93" s="98">
        <v>16</v>
      </c>
      <c r="F93" s="98">
        <v>9</v>
      </c>
      <c r="G93" s="98">
        <v>7</v>
      </c>
      <c r="H93" s="98">
        <v>6</v>
      </c>
    </row>
    <row r="94" spans="1:10" ht="15.75" thickBot="1" x14ac:dyDescent="0.3">
      <c r="A94" s="99">
        <v>0.33333333333333331</v>
      </c>
      <c r="B94" s="96">
        <v>6</v>
      </c>
      <c r="C94" s="96">
        <v>13</v>
      </c>
      <c r="D94" s="96">
        <v>5</v>
      </c>
      <c r="E94" s="96">
        <v>16</v>
      </c>
      <c r="F94" s="96">
        <v>15</v>
      </c>
      <c r="G94" s="96">
        <v>12</v>
      </c>
      <c r="H94" s="96">
        <v>5</v>
      </c>
    </row>
    <row r="95" spans="1:10" ht="15.75" thickBot="1" x14ac:dyDescent="0.3">
      <c r="A95" s="97">
        <v>0.375</v>
      </c>
      <c r="B95" s="98">
        <v>8</v>
      </c>
      <c r="C95" s="98">
        <v>6</v>
      </c>
      <c r="D95" s="98">
        <v>8</v>
      </c>
      <c r="E95" s="98">
        <v>8</v>
      </c>
      <c r="F95" s="98">
        <v>8</v>
      </c>
      <c r="G95" s="98">
        <v>13</v>
      </c>
      <c r="H95" s="98">
        <v>6</v>
      </c>
    </row>
    <row r="96" spans="1:10" ht="15.75" thickBot="1" x14ac:dyDescent="0.3">
      <c r="A96" s="99">
        <v>0.41666666666666669</v>
      </c>
      <c r="B96" s="96">
        <v>13</v>
      </c>
      <c r="C96" s="96">
        <v>15</v>
      </c>
      <c r="D96" s="96">
        <v>15</v>
      </c>
      <c r="E96" s="96">
        <v>14</v>
      </c>
      <c r="F96" s="96">
        <v>19</v>
      </c>
      <c r="G96" s="96">
        <v>6</v>
      </c>
      <c r="H96" s="96">
        <v>9</v>
      </c>
    </row>
    <row r="97" spans="1:10" ht="15.75" thickBot="1" x14ac:dyDescent="0.3">
      <c r="A97" s="97">
        <v>0.45833333333333331</v>
      </c>
      <c r="B97" s="98">
        <v>11</v>
      </c>
      <c r="C97" s="98">
        <v>9</v>
      </c>
      <c r="D97" s="98">
        <v>15</v>
      </c>
      <c r="E97" s="98">
        <v>18</v>
      </c>
      <c r="F97" s="98">
        <v>13</v>
      </c>
      <c r="G97" s="98">
        <v>9</v>
      </c>
      <c r="H97" s="98">
        <v>10</v>
      </c>
    </row>
    <row r="98" spans="1:10" ht="15.75" thickBot="1" x14ac:dyDescent="0.3">
      <c r="A98" s="96" t="s">
        <v>78</v>
      </c>
      <c r="B98" s="96">
        <v>11</v>
      </c>
      <c r="C98" s="96">
        <v>8</v>
      </c>
      <c r="D98" s="96">
        <v>10</v>
      </c>
      <c r="E98" s="96">
        <v>15</v>
      </c>
      <c r="F98" s="96">
        <v>13</v>
      </c>
      <c r="G98" s="96">
        <v>11</v>
      </c>
      <c r="H98" s="96">
        <v>12</v>
      </c>
    </row>
    <row r="99" spans="1:10" ht="15.75" thickBot="1" x14ac:dyDescent="0.3">
      <c r="A99" s="97">
        <v>0.54166666666666663</v>
      </c>
      <c r="B99" s="98">
        <v>11</v>
      </c>
      <c r="C99" s="98">
        <v>11</v>
      </c>
      <c r="D99" s="98">
        <v>13</v>
      </c>
      <c r="E99" s="98">
        <v>15</v>
      </c>
      <c r="F99" s="98">
        <v>11</v>
      </c>
      <c r="G99" s="98">
        <v>14</v>
      </c>
      <c r="H99" s="98">
        <v>18</v>
      </c>
    </row>
    <row r="100" spans="1:10" ht="15.75" thickBot="1" x14ac:dyDescent="0.3">
      <c r="A100" s="99">
        <v>0.58333333333333337</v>
      </c>
      <c r="B100" s="96">
        <v>14</v>
      </c>
      <c r="C100" s="96">
        <v>13</v>
      </c>
      <c r="D100" s="96">
        <v>15</v>
      </c>
      <c r="E100" s="96">
        <v>14</v>
      </c>
      <c r="F100" s="96">
        <v>11</v>
      </c>
      <c r="G100" s="96">
        <v>13</v>
      </c>
      <c r="H100" s="96">
        <v>19</v>
      </c>
    </row>
    <row r="101" spans="1:10" ht="15.75" thickBot="1" x14ac:dyDescent="0.3">
      <c r="A101" s="97">
        <v>0.625</v>
      </c>
      <c r="B101" s="98">
        <v>18</v>
      </c>
      <c r="C101" s="98">
        <v>13</v>
      </c>
      <c r="D101" s="98">
        <v>9</v>
      </c>
      <c r="E101" s="98">
        <v>15</v>
      </c>
      <c r="F101" s="98">
        <v>14</v>
      </c>
      <c r="G101" s="98">
        <v>16</v>
      </c>
      <c r="H101" s="98">
        <v>17</v>
      </c>
    </row>
    <row r="102" spans="1:10" ht="15.75" thickBot="1" x14ac:dyDescent="0.3">
      <c r="A102" s="99">
        <v>0.66666666666666663</v>
      </c>
      <c r="B102" s="96">
        <v>9</v>
      </c>
      <c r="C102" s="96">
        <v>8</v>
      </c>
      <c r="D102" s="96">
        <v>6</v>
      </c>
      <c r="E102" s="96">
        <v>9</v>
      </c>
      <c r="F102" s="96">
        <v>10</v>
      </c>
      <c r="G102" s="96">
        <v>14</v>
      </c>
      <c r="H102" s="96">
        <v>13</v>
      </c>
    </row>
    <row r="103" spans="1:10" ht="15.75" thickBot="1" x14ac:dyDescent="0.3">
      <c r="A103" s="97">
        <v>0.70833333333333337</v>
      </c>
      <c r="B103" s="98">
        <v>11</v>
      </c>
      <c r="C103" s="98">
        <v>9</v>
      </c>
      <c r="D103" s="98">
        <v>10</v>
      </c>
      <c r="E103" s="98">
        <v>10</v>
      </c>
      <c r="F103" s="98">
        <v>10</v>
      </c>
      <c r="G103" s="98">
        <v>14</v>
      </c>
      <c r="H103" s="98">
        <v>12</v>
      </c>
    </row>
    <row r="104" spans="1:10" ht="15.75" thickBot="1" x14ac:dyDescent="0.3">
      <c r="A104" s="99">
        <v>0.75</v>
      </c>
      <c r="B104" s="96">
        <v>10</v>
      </c>
      <c r="C104" s="96">
        <v>11</v>
      </c>
      <c r="D104" s="96">
        <v>8</v>
      </c>
      <c r="E104" s="96">
        <v>9</v>
      </c>
      <c r="F104" s="96">
        <v>11</v>
      </c>
      <c r="G104" s="96">
        <v>12</v>
      </c>
      <c r="H104" s="96">
        <v>13</v>
      </c>
    </row>
    <row r="105" spans="1:10" ht="15.75" thickBot="1" x14ac:dyDescent="0.3">
      <c r="A105" s="97">
        <v>0.79166666666666663</v>
      </c>
      <c r="B105" s="98">
        <v>9</v>
      </c>
      <c r="C105" s="98">
        <v>10</v>
      </c>
      <c r="D105" s="98">
        <v>5</v>
      </c>
      <c r="E105" s="98">
        <v>8</v>
      </c>
      <c r="F105" s="98">
        <v>11</v>
      </c>
      <c r="G105" s="98">
        <v>9</v>
      </c>
      <c r="H105" s="98">
        <v>14</v>
      </c>
    </row>
    <row r="106" spans="1:10" ht="15.75" thickBot="1" x14ac:dyDescent="0.3">
      <c r="A106" s="99">
        <v>0.83333333333333337</v>
      </c>
      <c r="B106" s="96">
        <v>14</v>
      </c>
      <c r="C106" s="96">
        <v>11</v>
      </c>
      <c r="D106" s="96">
        <v>10</v>
      </c>
      <c r="E106" s="96">
        <v>10</v>
      </c>
      <c r="F106" s="96">
        <v>9</v>
      </c>
      <c r="G106" s="96">
        <v>9</v>
      </c>
      <c r="H106" s="96">
        <v>15</v>
      </c>
    </row>
    <row r="107" spans="1:10" ht="15.75" thickBot="1" x14ac:dyDescent="0.3">
      <c r="A107" s="97">
        <v>0.875</v>
      </c>
      <c r="B107" s="98">
        <v>20</v>
      </c>
      <c r="C107" s="98">
        <v>10</v>
      </c>
      <c r="D107" s="98">
        <v>13</v>
      </c>
      <c r="E107" s="98">
        <v>8</v>
      </c>
      <c r="F107" s="98">
        <v>8</v>
      </c>
      <c r="G107" s="98">
        <v>11</v>
      </c>
      <c r="H107" s="98">
        <v>18</v>
      </c>
    </row>
    <row r="108" spans="1:10" ht="15.75" thickBot="1" x14ac:dyDescent="0.3">
      <c r="A108" s="99">
        <v>0.91666666666666663</v>
      </c>
      <c r="B108" s="96">
        <v>19</v>
      </c>
      <c r="C108" s="96">
        <v>6</v>
      </c>
      <c r="D108" s="96">
        <v>5</v>
      </c>
      <c r="E108" s="96">
        <v>6</v>
      </c>
      <c r="F108" s="96">
        <v>6</v>
      </c>
      <c r="G108" s="96">
        <v>6</v>
      </c>
      <c r="H108" s="96">
        <v>19</v>
      </c>
    </row>
    <row r="109" spans="1:10" ht="15.75" thickBot="1" x14ac:dyDescent="0.3">
      <c r="A109" s="97">
        <v>0.95833333333333337</v>
      </c>
      <c r="B109" s="98">
        <v>10</v>
      </c>
      <c r="C109" s="98">
        <v>5</v>
      </c>
      <c r="D109" s="98">
        <v>8</v>
      </c>
      <c r="E109" s="98">
        <v>8</v>
      </c>
      <c r="F109" s="98">
        <v>5</v>
      </c>
      <c r="G109" s="98">
        <v>6</v>
      </c>
      <c r="H109" s="98">
        <v>23</v>
      </c>
    </row>
    <row r="110" spans="1:10" x14ac:dyDescent="0.25">
      <c r="A110" t="s">
        <v>156</v>
      </c>
      <c r="B110" s="44">
        <f>AVERAGE(B90:B109,B86:B87)</f>
        <v>11.590909090909092</v>
      </c>
      <c r="C110" s="44">
        <f>AVERAGE(C90:C109)</f>
        <v>9.35</v>
      </c>
      <c r="D110" s="44">
        <f t="shared" ref="D110:G110" si="3">AVERAGE(D90:D109)</f>
        <v>9</v>
      </c>
      <c r="E110" s="44">
        <f t="shared" si="3"/>
        <v>11.05</v>
      </c>
      <c r="F110" s="44">
        <f t="shared" si="3"/>
        <v>10</v>
      </c>
      <c r="G110" s="44">
        <f t="shared" si="3"/>
        <v>9.85</v>
      </c>
      <c r="H110" s="44">
        <f>AVERAGE(H90:H109,H86:H87)</f>
        <v>11.545454545454545</v>
      </c>
      <c r="I110" s="100" t="s">
        <v>157</v>
      </c>
      <c r="J110" s="89">
        <f>AVERAGE(B110:H110)</f>
        <v>10.340909090909092</v>
      </c>
    </row>
    <row r="114" spans="1:8" ht="32.25" thickBot="1" x14ac:dyDescent="0.3">
      <c r="A114" s="95" t="s">
        <v>139</v>
      </c>
      <c r="B114" s="95" t="s">
        <v>140</v>
      </c>
      <c r="C114" s="95" t="s">
        <v>141</v>
      </c>
      <c r="D114" s="95" t="s">
        <v>142</v>
      </c>
      <c r="E114" s="95" t="s">
        <v>143</v>
      </c>
      <c r="F114" s="95" t="s">
        <v>144</v>
      </c>
      <c r="G114" s="95" t="s">
        <v>145</v>
      </c>
      <c r="H114" s="95" t="s">
        <v>146</v>
      </c>
    </row>
    <row r="115" spans="1:8" ht="15.75" thickBot="1" x14ac:dyDescent="0.3">
      <c r="A115" s="96" t="s">
        <v>109</v>
      </c>
      <c r="B115" s="96">
        <v>31</v>
      </c>
      <c r="C115" s="96"/>
      <c r="D115" s="96"/>
      <c r="E115" s="96"/>
      <c r="F115" s="96"/>
      <c r="G115" s="96"/>
      <c r="H115" s="96">
        <v>5</v>
      </c>
    </row>
    <row r="116" spans="1:8" ht="15.75" thickBot="1" x14ac:dyDescent="0.3">
      <c r="A116" s="97">
        <v>4.1666666666666664E-2</v>
      </c>
      <c r="B116" s="98">
        <v>28</v>
      </c>
      <c r="C116" s="98"/>
      <c r="D116" s="98"/>
      <c r="E116" s="98"/>
      <c r="F116" s="98"/>
      <c r="G116" s="98"/>
      <c r="H116" s="98">
        <v>5</v>
      </c>
    </row>
    <row r="117" spans="1:8" ht="15.75" thickBot="1" x14ac:dyDescent="0.3">
      <c r="A117" s="99">
        <v>8.3333333333333329E-2</v>
      </c>
      <c r="B117" s="96"/>
      <c r="C117" s="96"/>
      <c r="D117" s="96"/>
      <c r="E117" s="96"/>
      <c r="F117" s="96"/>
      <c r="G117" s="96"/>
      <c r="H117" s="96"/>
    </row>
    <row r="118" spans="1:8" ht="15.75" thickBot="1" x14ac:dyDescent="0.3">
      <c r="A118" s="97">
        <v>0.125</v>
      </c>
      <c r="B118" s="98"/>
      <c r="C118" s="98"/>
      <c r="D118" s="98"/>
      <c r="E118" s="98"/>
      <c r="F118" s="98"/>
      <c r="G118" s="98"/>
      <c r="H118" s="98"/>
    </row>
    <row r="119" spans="1:8" ht="15.75" thickBot="1" x14ac:dyDescent="0.3">
      <c r="A119" s="99">
        <v>0.16666666666666666</v>
      </c>
      <c r="B119" s="96">
        <v>9</v>
      </c>
      <c r="C119" s="96">
        <v>9</v>
      </c>
      <c r="D119" s="96">
        <v>5</v>
      </c>
      <c r="E119" s="96">
        <v>6</v>
      </c>
      <c r="F119" s="96">
        <v>5</v>
      </c>
      <c r="G119" s="96">
        <v>5</v>
      </c>
      <c r="H119" s="96">
        <v>5</v>
      </c>
    </row>
    <row r="120" spans="1:8" ht="15.75" thickBot="1" x14ac:dyDescent="0.3">
      <c r="A120" s="97">
        <v>0.20833333333333334</v>
      </c>
      <c r="B120" s="98">
        <v>5</v>
      </c>
      <c r="C120" s="98">
        <v>7</v>
      </c>
      <c r="D120" s="98">
        <v>5</v>
      </c>
      <c r="E120" s="98">
        <v>6</v>
      </c>
      <c r="F120" s="98">
        <v>5</v>
      </c>
      <c r="G120" s="98">
        <v>5</v>
      </c>
      <c r="H120" s="98">
        <v>5</v>
      </c>
    </row>
    <row r="121" spans="1:8" ht="15.75" thickBot="1" x14ac:dyDescent="0.3">
      <c r="A121" s="99">
        <v>0.25</v>
      </c>
      <c r="B121" s="96">
        <v>5</v>
      </c>
      <c r="C121" s="96">
        <v>8</v>
      </c>
      <c r="D121" s="96">
        <v>6</v>
      </c>
      <c r="E121" s="96">
        <v>10</v>
      </c>
      <c r="F121" s="96">
        <v>5</v>
      </c>
      <c r="G121" s="96">
        <v>8</v>
      </c>
      <c r="H121" s="96">
        <v>5</v>
      </c>
    </row>
    <row r="122" spans="1:8" ht="15.75" thickBot="1" x14ac:dyDescent="0.3">
      <c r="A122" s="97">
        <v>0.29166666666666669</v>
      </c>
      <c r="B122" s="98">
        <v>5</v>
      </c>
      <c r="C122" s="98">
        <v>16</v>
      </c>
      <c r="D122" s="98">
        <v>19</v>
      </c>
      <c r="E122" s="98">
        <v>24</v>
      </c>
      <c r="F122" s="98">
        <v>13</v>
      </c>
      <c r="G122" s="98">
        <v>14</v>
      </c>
      <c r="H122" s="98">
        <v>5</v>
      </c>
    </row>
    <row r="123" spans="1:8" ht="15.75" thickBot="1" x14ac:dyDescent="0.3">
      <c r="A123" s="99">
        <v>0.33333333333333331</v>
      </c>
      <c r="B123" s="96">
        <v>5</v>
      </c>
      <c r="C123" s="96">
        <v>17</v>
      </c>
      <c r="D123" s="96">
        <v>15</v>
      </c>
      <c r="E123" s="96">
        <v>19</v>
      </c>
      <c r="F123" s="96">
        <v>20</v>
      </c>
      <c r="G123" s="96">
        <v>21</v>
      </c>
      <c r="H123" s="96">
        <v>6</v>
      </c>
    </row>
    <row r="124" spans="1:8" ht="15.75" thickBot="1" x14ac:dyDescent="0.3">
      <c r="A124" s="97">
        <v>0.375</v>
      </c>
      <c r="B124" s="98">
        <v>5</v>
      </c>
      <c r="C124" s="98">
        <v>11</v>
      </c>
      <c r="D124" s="98">
        <v>9</v>
      </c>
      <c r="E124" s="98">
        <v>5</v>
      </c>
      <c r="F124" s="98">
        <v>10</v>
      </c>
      <c r="G124" s="98">
        <v>9</v>
      </c>
      <c r="H124" s="98">
        <v>9</v>
      </c>
    </row>
    <row r="125" spans="1:8" ht="15.75" thickBot="1" x14ac:dyDescent="0.3">
      <c r="A125" s="99">
        <v>0.41666666666666669</v>
      </c>
      <c r="B125" s="96">
        <v>8</v>
      </c>
      <c r="C125" s="96">
        <v>13</v>
      </c>
      <c r="D125" s="96">
        <v>10</v>
      </c>
      <c r="E125" s="96">
        <v>6</v>
      </c>
      <c r="F125" s="96">
        <v>10</v>
      </c>
      <c r="G125" s="96">
        <v>14</v>
      </c>
      <c r="H125" s="96">
        <v>11</v>
      </c>
    </row>
    <row r="126" spans="1:8" ht="15.75" thickBot="1" x14ac:dyDescent="0.3">
      <c r="A126" s="97">
        <v>0.45833333333333331</v>
      </c>
      <c r="B126" s="98">
        <v>11</v>
      </c>
      <c r="C126" s="98">
        <v>14</v>
      </c>
      <c r="D126" s="98">
        <v>13</v>
      </c>
      <c r="E126" s="98">
        <v>14</v>
      </c>
      <c r="F126" s="98">
        <v>8</v>
      </c>
      <c r="G126" s="98">
        <v>19</v>
      </c>
      <c r="H126" s="98">
        <v>14</v>
      </c>
    </row>
    <row r="127" spans="1:8" ht="15.75" thickBot="1" x14ac:dyDescent="0.3">
      <c r="A127" s="96" t="s">
        <v>78</v>
      </c>
      <c r="B127" s="96">
        <v>12</v>
      </c>
      <c r="C127" s="96">
        <v>16</v>
      </c>
      <c r="D127" s="96">
        <v>13</v>
      </c>
      <c r="E127" s="96">
        <v>13</v>
      </c>
      <c r="F127" s="96">
        <v>8</v>
      </c>
      <c r="G127" s="96">
        <v>21</v>
      </c>
      <c r="H127" s="96">
        <v>13</v>
      </c>
    </row>
    <row r="128" spans="1:8" ht="15.75" thickBot="1" x14ac:dyDescent="0.3">
      <c r="A128" s="97">
        <v>0.54166666666666663</v>
      </c>
      <c r="B128" s="98">
        <v>8</v>
      </c>
      <c r="C128" s="98">
        <v>18</v>
      </c>
      <c r="D128" s="98">
        <v>18</v>
      </c>
      <c r="E128" s="98">
        <v>18</v>
      </c>
      <c r="F128" s="98">
        <v>13</v>
      </c>
      <c r="G128" s="98">
        <v>26</v>
      </c>
      <c r="H128" s="98">
        <v>11</v>
      </c>
    </row>
    <row r="129" spans="1:10" ht="15.75" thickBot="1" x14ac:dyDescent="0.3">
      <c r="A129" s="99">
        <v>0.58333333333333337</v>
      </c>
      <c r="B129" s="96">
        <v>14</v>
      </c>
      <c r="C129" s="96">
        <v>17</v>
      </c>
      <c r="D129" s="96">
        <v>15</v>
      </c>
      <c r="E129" s="96">
        <v>13</v>
      </c>
      <c r="F129" s="96">
        <v>18</v>
      </c>
      <c r="G129" s="96">
        <v>19</v>
      </c>
      <c r="H129" s="96">
        <v>18</v>
      </c>
    </row>
    <row r="130" spans="1:10" ht="15.75" thickBot="1" x14ac:dyDescent="0.3">
      <c r="A130" s="97">
        <v>0.625</v>
      </c>
      <c r="B130" s="98">
        <v>21</v>
      </c>
      <c r="C130" s="98">
        <v>21</v>
      </c>
      <c r="D130" s="98">
        <v>16</v>
      </c>
      <c r="E130" s="98">
        <v>18</v>
      </c>
      <c r="F130" s="98">
        <v>13</v>
      </c>
      <c r="G130" s="98">
        <v>18</v>
      </c>
      <c r="H130" s="98">
        <v>16</v>
      </c>
    </row>
    <row r="131" spans="1:10" ht="15.75" thickBot="1" x14ac:dyDescent="0.3">
      <c r="A131" s="99">
        <v>0.66666666666666663</v>
      </c>
      <c r="B131" s="96">
        <v>18</v>
      </c>
      <c r="C131" s="96">
        <v>12</v>
      </c>
      <c r="D131" s="96">
        <v>9</v>
      </c>
      <c r="E131" s="96">
        <v>10</v>
      </c>
      <c r="F131" s="96">
        <v>10</v>
      </c>
      <c r="G131" s="96">
        <v>15</v>
      </c>
      <c r="H131" s="96">
        <v>11</v>
      </c>
    </row>
    <row r="132" spans="1:10" ht="15.75" thickBot="1" x14ac:dyDescent="0.3">
      <c r="A132" s="97">
        <v>0.70833333333333337</v>
      </c>
      <c r="B132" s="98">
        <v>11</v>
      </c>
      <c r="C132" s="98">
        <v>14</v>
      </c>
      <c r="D132" s="98">
        <v>7</v>
      </c>
      <c r="E132" s="98">
        <v>10</v>
      </c>
      <c r="F132" s="98">
        <v>9</v>
      </c>
      <c r="G132" s="98">
        <v>13</v>
      </c>
      <c r="H132" s="98">
        <v>8</v>
      </c>
    </row>
    <row r="133" spans="1:10" ht="15.75" thickBot="1" x14ac:dyDescent="0.3">
      <c r="A133" s="99">
        <v>0.75</v>
      </c>
      <c r="B133" s="96">
        <v>13</v>
      </c>
      <c r="C133" s="96">
        <v>15</v>
      </c>
      <c r="D133" s="96">
        <v>9</v>
      </c>
      <c r="E133" s="96">
        <v>13</v>
      </c>
      <c r="F133" s="96">
        <v>18</v>
      </c>
      <c r="G133" s="96">
        <v>11</v>
      </c>
      <c r="H133" s="96">
        <v>6</v>
      </c>
    </row>
    <row r="134" spans="1:10" ht="15.75" thickBot="1" x14ac:dyDescent="0.3">
      <c r="A134" s="97">
        <v>0.79166666666666663</v>
      </c>
      <c r="B134" s="98">
        <v>9</v>
      </c>
      <c r="C134" s="98">
        <v>15</v>
      </c>
      <c r="D134" s="98">
        <v>7</v>
      </c>
      <c r="E134" s="98">
        <v>11</v>
      </c>
      <c r="F134" s="98">
        <v>15</v>
      </c>
      <c r="G134" s="98">
        <v>13</v>
      </c>
      <c r="H134" s="98">
        <v>10</v>
      </c>
    </row>
    <row r="135" spans="1:10" ht="15.75" thickBot="1" x14ac:dyDescent="0.3">
      <c r="A135" s="99">
        <v>0.83333333333333337</v>
      </c>
      <c r="B135" s="96">
        <v>12</v>
      </c>
      <c r="C135" s="96">
        <v>19</v>
      </c>
      <c r="D135" s="96">
        <v>9</v>
      </c>
      <c r="E135" s="96">
        <v>11</v>
      </c>
      <c r="F135" s="96">
        <v>18</v>
      </c>
      <c r="G135" s="96">
        <v>15</v>
      </c>
      <c r="H135" s="96">
        <v>6</v>
      </c>
    </row>
    <row r="136" spans="1:10" ht="15.75" thickBot="1" x14ac:dyDescent="0.3">
      <c r="A136" s="97">
        <v>0.875</v>
      </c>
      <c r="B136" s="98">
        <v>19</v>
      </c>
      <c r="C136" s="98">
        <v>17</v>
      </c>
      <c r="D136" s="98">
        <v>10</v>
      </c>
      <c r="E136" s="98">
        <v>13</v>
      </c>
      <c r="F136" s="98">
        <v>18</v>
      </c>
      <c r="G136" s="98">
        <v>15</v>
      </c>
      <c r="H136" s="98">
        <v>14</v>
      </c>
    </row>
    <row r="137" spans="1:10" ht="15.75" thickBot="1" x14ac:dyDescent="0.3">
      <c r="A137" s="99">
        <v>0.91666666666666663</v>
      </c>
      <c r="B137" s="96">
        <v>21</v>
      </c>
      <c r="C137" s="96">
        <v>13</v>
      </c>
      <c r="D137" s="96">
        <v>10</v>
      </c>
      <c r="E137" s="96">
        <v>10</v>
      </c>
      <c r="F137" s="96">
        <v>5</v>
      </c>
      <c r="G137" s="96">
        <v>5</v>
      </c>
      <c r="H137" s="96">
        <v>9</v>
      </c>
    </row>
    <row r="138" spans="1:10" ht="15.75" thickBot="1" x14ac:dyDescent="0.3">
      <c r="A138" s="97">
        <v>0.95833333333333337</v>
      </c>
      <c r="B138" s="98">
        <v>14</v>
      </c>
      <c r="C138" s="98">
        <v>7</v>
      </c>
      <c r="D138" s="98">
        <v>10</v>
      </c>
      <c r="E138" s="98">
        <v>10</v>
      </c>
      <c r="F138" s="98">
        <v>5</v>
      </c>
      <c r="G138" s="98">
        <v>5</v>
      </c>
      <c r="H138" s="98">
        <v>29</v>
      </c>
    </row>
    <row r="139" spans="1:10" x14ac:dyDescent="0.25">
      <c r="A139" t="s">
        <v>158</v>
      </c>
      <c r="B139" s="26">
        <f>AVERAGE(B119:B138,B115:B116)</f>
        <v>12.909090909090908</v>
      </c>
      <c r="C139" s="44">
        <f>AVERAGE(C119:C138)</f>
        <v>13.95</v>
      </c>
      <c r="D139" s="44">
        <f t="shared" ref="D139:G139" si="4">AVERAGE(D119:D138)</f>
        <v>10.75</v>
      </c>
      <c r="E139" s="44">
        <f t="shared" si="4"/>
        <v>12</v>
      </c>
      <c r="F139" s="44">
        <f t="shared" si="4"/>
        <v>11.3</v>
      </c>
      <c r="G139" s="44">
        <f t="shared" si="4"/>
        <v>13.55</v>
      </c>
      <c r="H139" s="44">
        <f>AVERAGE(H119:H138,H115:H116)</f>
        <v>10.045454545454545</v>
      </c>
      <c r="I139" s="100" t="s">
        <v>159</v>
      </c>
      <c r="J139" s="89">
        <f>AVERAGE(B139:H139)</f>
        <v>12.072077922077922</v>
      </c>
    </row>
    <row r="143" spans="1:10" ht="32.25" thickBot="1" x14ac:dyDescent="0.3">
      <c r="A143" s="95" t="s">
        <v>139</v>
      </c>
      <c r="B143" s="95" t="s">
        <v>140</v>
      </c>
      <c r="C143" s="95" t="s">
        <v>141</v>
      </c>
      <c r="D143" s="95" t="s">
        <v>142</v>
      </c>
      <c r="E143" s="95" t="s">
        <v>143</v>
      </c>
      <c r="F143" s="95" t="s">
        <v>144</v>
      </c>
      <c r="G143" s="95" t="s">
        <v>145</v>
      </c>
      <c r="H143" s="95" t="s">
        <v>146</v>
      </c>
    </row>
    <row r="144" spans="1:10" ht="15.75" thickBot="1" x14ac:dyDescent="0.3">
      <c r="A144" s="96" t="s">
        <v>109</v>
      </c>
      <c r="B144" s="96">
        <v>14</v>
      </c>
      <c r="C144" s="96"/>
      <c r="D144" s="96"/>
      <c r="E144" s="96"/>
      <c r="F144" s="96"/>
      <c r="G144" s="96"/>
      <c r="H144" s="96">
        <v>5</v>
      </c>
    </row>
    <row r="145" spans="1:8" ht="15.75" thickBot="1" x14ac:dyDescent="0.3">
      <c r="A145" s="97">
        <v>4.1666666666666664E-2</v>
      </c>
      <c r="B145" s="98">
        <v>7</v>
      </c>
      <c r="C145" s="98"/>
      <c r="D145" s="98"/>
      <c r="E145" s="98"/>
      <c r="F145" s="98"/>
      <c r="G145" s="98"/>
      <c r="H145" s="98">
        <v>5</v>
      </c>
    </row>
    <row r="146" spans="1:8" ht="15.75" thickBot="1" x14ac:dyDescent="0.3">
      <c r="A146" s="99">
        <v>8.3333333333333329E-2</v>
      </c>
      <c r="B146" s="96"/>
      <c r="C146" s="96"/>
      <c r="D146" s="96"/>
      <c r="E146" s="96"/>
      <c r="F146" s="96"/>
      <c r="G146" s="96"/>
      <c r="H146" s="96"/>
    </row>
    <row r="147" spans="1:8" ht="15.75" thickBot="1" x14ac:dyDescent="0.3">
      <c r="A147" s="97">
        <v>0.125</v>
      </c>
      <c r="B147" s="98"/>
      <c r="C147" s="98"/>
      <c r="D147" s="98"/>
      <c r="E147" s="98"/>
      <c r="F147" s="98"/>
      <c r="G147" s="98"/>
      <c r="H147" s="98"/>
    </row>
    <row r="148" spans="1:8" ht="15.75" thickBot="1" x14ac:dyDescent="0.3">
      <c r="A148" s="99">
        <v>0.16666666666666666</v>
      </c>
      <c r="B148" s="96">
        <v>8</v>
      </c>
      <c r="C148" s="96">
        <v>10</v>
      </c>
      <c r="D148" s="96">
        <v>6</v>
      </c>
      <c r="E148" s="96">
        <v>10</v>
      </c>
      <c r="F148" s="96">
        <v>6</v>
      </c>
      <c r="G148" s="96">
        <v>5</v>
      </c>
      <c r="H148" s="96">
        <v>5</v>
      </c>
    </row>
    <row r="149" spans="1:8" ht="15.75" thickBot="1" x14ac:dyDescent="0.3">
      <c r="A149" s="97">
        <v>0.20833333333333334</v>
      </c>
      <c r="B149" s="98">
        <v>4</v>
      </c>
      <c r="C149" s="98">
        <v>8</v>
      </c>
      <c r="D149" s="98">
        <v>6</v>
      </c>
      <c r="E149" s="98">
        <v>5</v>
      </c>
      <c r="F149" s="98">
        <v>5</v>
      </c>
      <c r="G149" s="98">
        <v>5</v>
      </c>
      <c r="H149" s="98">
        <v>5</v>
      </c>
    </row>
    <row r="150" spans="1:8" ht="15.75" thickBot="1" x14ac:dyDescent="0.3">
      <c r="A150" s="99">
        <v>0.25</v>
      </c>
      <c r="B150" s="96">
        <v>5</v>
      </c>
      <c r="C150" s="96">
        <v>10</v>
      </c>
      <c r="D150" s="96">
        <v>5</v>
      </c>
      <c r="E150" s="96">
        <v>8</v>
      </c>
      <c r="F150" s="96">
        <v>6</v>
      </c>
      <c r="G150" s="96">
        <v>5</v>
      </c>
      <c r="H150" s="96">
        <v>5</v>
      </c>
    </row>
    <row r="151" spans="1:8" ht="15.75" thickBot="1" x14ac:dyDescent="0.3">
      <c r="A151" s="97">
        <v>0.29166666666666669</v>
      </c>
      <c r="B151" s="98">
        <v>5</v>
      </c>
      <c r="C151" s="98">
        <v>11</v>
      </c>
      <c r="D151" s="98">
        <v>9</v>
      </c>
      <c r="E151" s="98">
        <v>8</v>
      </c>
      <c r="F151" s="98">
        <v>12</v>
      </c>
      <c r="G151" s="98">
        <v>8</v>
      </c>
      <c r="H151" s="98">
        <v>5</v>
      </c>
    </row>
    <row r="152" spans="1:8" ht="15.75" thickBot="1" x14ac:dyDescent="0.3">
      <c r="A152" s="99">
        <v>0.33333333333333331</v>
      </c>
      <c r="B152" s="96">
        <v>5</v>
      </c>
      <c r="C152" s="96">
        <v>5</v>
      </c>
      <c r="D152" s="96">
        <v>6</v>
      </c>
      <c r="E152" s="96">
        <v>11</v>
      </c>
      <c r="F152" s="96">
        <v>8</v>
      </c>
      <c r="G152" s="96">
        <v>9</v>
      </c>
      <c r="H152" s="96">
        <v>5</v>
      </c>
    </row>
    <row r="153" spans="1:8" ht="15.75" thickBot="1" x14ac:dyDescent="0.3">
      <c r="A153" s="97">
        <v>0.375</v>
      </c>
      <c r="B153" s="98">
        <v>6</v>
      </c>
      <c r="C153" s="98">
        <v>8</v>
      </c>
      <c r="D153" s="98">
        <v>11</v>
      </c>
      <c r="E153" s="98">
        <v>11</v>
      </c>
      <c r="F153" s="98">
        <v>10</v>
      </c>
      <c r="G153" s="98">
        <v>8</v>
      </c>
      <c r="H153" s="98">
        <v>6</v>
      </c>
    </row>
    <row r="154" spans="1:8" ht="15.75" thickBot="1" x14ac:dyDescent="0.3">
      <c r="A154" s="99">
        <v>0.41666666666666669</v>
      </c>
      <c r="B154" s="96">
        <v>8</v>
      </c>
      <c r="C154" s="96">
        <v>13</v>
      </c>
      <c r="D154" s="96">
        <v>13</v>
      </c>
      <c r="E154" s="96">
        <v>15</v>
      </c>
      <c r="F154" s="96">
        <v>14</v>
      </c>
      <c r="G154" s="96">
        <v>8</v>
      </c>
      <c r="H154" s="96">
        <v>14</v>
      </c>
    </row>
    <row r="155" spans="1:8" ht="15.75" thickBot="1" x14ac:dyDescent="0.3">
      <c r="A155" s="97">
        <v>0.45833333333333331</v>
      </c>
      <c r="B155" s="98">
        <v>9</v>
      </c>
      <c r="C155" s="98">
        <v>10</v>
      </c>
      <c r="D155" s="98">
        <v>15</v>
      </c>
      <c r="E155" s="98">
        <v>14</v>
      </c>
      <c r="F155" s="98">
        <v>12</v>
      </c>
      <c r="G155" s="98">
        <v>10</v>
      </c>
      <c r="H155" s="98">
        <v>13</v>
      </c>
    </row>
    <row r="156" spans="1:8" ht="15.75" thickBot="1" x14ac:dyDescent="0.3">
      <c r="A156" s="96" t="s">
        <v>78</v>
      </c>
      <c r="B156" s="96">
        <v>10</v>
      </c>
      <c r="C156" s="96">
        <v>14</v>
      </c>
      <c r="D156" s="96">
        <v>13</v>
      </c>
      <c r="E156" s="96">
        <v>11</v>
      </c>
      <c r="F156" s="96">
        <v>11</v>
      </c>
      <c r="G156" s="96">
        <v>14</v>
      </c>
      <c r="H156" s="96">
        <v>15</v>
      </c>
    </row>
    <row r="157" spans="1:8" ht="15.75" thickBot="1" x14ac:dyDescent="0.3">
      <c r="A157" s="97">
        <v>0.54166666666666663</v>
      </c>
      <c r="B157" s="98">
        <v>11</v>
      </c>
      <c r="C157" s="98">
        <v>10</v>
      </c>
      <c r="D157" s="98">
        <v>8</v>
      </c>
      <c r="E157" s="98">
        <v>9</v>
      </c>
      <c r="F157" s="98">
        <v>13</v>
      </c>
      <c r="G157" s="98">
        <v>11</v>
      </c>
      <c r="H157" s="98">
        <v>10</v>
      </c>
    </row>
    <row r="158" spans="1:8" ht="15.75" thickBot="1" x14ac:dyDescent="0.3">
      <c r="A158" s="99">
        <v>0.58333333333333337</v>
      </c>
      <c r="B158" s="96">
        <v>11</v>
      </c>
      <c r="C158" s="96">
        <v>10</v>
      </c>
      <c r="D158" s="96">
        <v>13</v>
      </c>
      <c r="E158" s="96">
        <v>10</v>
      </c>
      <c r="F158" s="96">
        <v>10</v>
      </c>
      <c r="G158" s="96">
        <v>11</v>
      </c>
      <c r="H158" s="96">
        <v>13</v>
      </c>
    </row>
    <row r="159" spans="1:8" ht="15.75" thickBot="1" x14ac:dyDescent="0.3">
      <c r="A159" s="97">
        <v>0.625</v>
      </c>
      <c r="B159" s="98">
        <v>11</v>
      </c>
      <c r="C159" s="98">
        <v>13</v>
      </c>
      <c r="D159" s="98">
        <v>23</v>
      </c>
      <c r="E159" s="98">
        <v>16</v>
      </c>
      <c r="F159" s="98">
        <v>13</v>
      </c>
      <c r="G159" s="98">
        <v>18</v>
      </c>
      <c r="H159" s="98">
        <v>19</v>
      </c>
    </row>
    <row r="160" spans="1:8" ht="15.75" thickBot="1" x14ac:dyDescent="0.3">
      <c r="A160" s="99">
        <v>0.66666666666666663</v>
      </c>
      <c r="B160" s="96">
        <v>14</v>
      </c>
      <c r="C160" s="96">
        <v>10</v>
      </c>
      <c r="D160" s="96">
        <v>11</v>
      </c>
      <c r="E160" s="96">
        <v>11</v>
      </c>
      <c r="F160" s="96">
        <v>11</v>
      </c>
      <c r="G160" s="96">
        <v>10</v>
      </c>
      <c r="H160" s="96">
        <v>19</v>
      </c>
    </row>
    <row r="161" spans="1:10" ht="15.75" thickBot="1" x14ac:dyDescent="0.3">
      <c r="A161" s="97">
        <v>0.70833333333333337</v>
      </c>
      <c r="B161" s="98">
        <v>11</v>
      </c>
      <c r="C161" s="98">
        <v>14</v>
      </c>
      <c r="D161" s="98">
        <v>8</v>
      </c>
      <c r="E161" s="98">
        <v>13</v>
      </c>
      <c r="F161" s="98">
        <v>10</v>
      </c>
      <c r="G161" s="98">
        <v>11</v>
      </c>
      <c r="H161" s="98">
        <v>15</v>
      </c>
    </row>
    <row r="162" spans="1:10" ht="15.75" thickBot="1" x14ac:dyDescent="0.3">
      <c r="A162" s="99">
        <v>0.75</v>
      </c>
      <c r="B162" s="96">
        <v>10</v>
      </c>
      <c r="C162" s="96">
        <v>13</v>
      </c>
      <c r="D162" s="96">
        <v>9</v>
      </c>
      <c r="E162" s="96">
        <v>14</v>
      </c>
      <c r="F162" s="96">
        <v>9</v>
      </c>
      <c r="G162" s="96">
        <v>11</v>
      </c>
      <c r="H162" s="96">
        <v>8</v>
      </c>
    </row>
    <row r="163" spans="1:10" ht="15.75" thickBot="1" x14ac:dyDescent="0.3">
      <c r="A163" s="97">
        <v>0.79166666666666663</v>
      </c>
      <c r="B163" s="98">
        <v>9</v>
      </c>
      <c r="C163" s="98">
        <v>13</v>
      </c>
      <c r="D163" s="98">
        <v>10</v>
      </c>
      <c r="E163" s="98">
        <v>11</v>
      </c>
      <c r="F163" s="98">
        <v>11</v>
      </c>
      <c r="G163" s="98">
        <v>9</v>
      </c>
      <c r="H163" s="98">
        <v>6</v>
      </c>
    </row>
    <row r="164" spans="1:10" ht="15.75" thickBot="1" x14ac:dyDescent="0.3">
      <c r="A164" s="99">
        <v>0.83333333333333337</v>
      </c>
      <c r="B164" s="96">
        <v>13</v>
      </c>
      <c r="C164" s="96">
        <v>9</v>
      </c>
      <c r="D164" s="96">
        <v>7</v>
      </c>
      <c r="E164" s="96">
        <v>14</v>
      </c>
      <c r="F164" s="96">
        <v>14</v>
      </c>
      <c r="G164" s="96">
        <v>11</v>
      </c>
      <c r="H164" s="96">
        <v>8</v>
      </c>
    </row>
    <row r="165" spans="1:10" ht="15.75" thickBot="1" x14ac:dyDescent="0.3">
      <c r="A165" s="97">
        <v>0.875</v>
      </c>
      <c r="B165" s="98">
        <v>18</v>
      </c>
      <c r="C165" s="98">
        <v>17</v>
      </c>
      <c r="D165" s="98">
        <v>14</v>
      </c>
      <c r="E165" s="98">
        <v>14</v>
      </c>
      <c r="F165" s="98">
        <v>12</v>
      </c>
      <c r="G165" s="98">
        <v>13</v>
      </c>
      <c r="H165" s="98">
        <v>10</v>
      </c>
    </row>
    <row r="166" spans="1:10" ht="15.75" thickBot="1" x14ac:dyDescent="0.3">
      <c r="A166" s="99">
        <v>0.91666666666666663</v>
      </c>
      <c r="B166" s="96">
        <v>13</v>
      </c>
      <c r="C166" s="96">
        <v>13</v>
      </c>
      <c r="D166" s="96">
        <v>9</v>
      </c>
      <c r="E166" s="96">
        <v>9</v>
      </c>
      <c r="F166" s="96">
        <v>9</v>
      </c>
      <c r="G166" s="96">
        <v>13</v>
      </c>
      <c r="H166" s="96">
        <v>19</v>
      </c>
    </row>
    <row r="167" spans="1:10" ht="15.75" thickBot="1" x14ac:dyDescent="0.3">
      <c r="A167" s="97">
        <v>0.95833333333333337</v>
      </c>
      <c r="B167" s="98">
        <v>15</v>
      </c>
      <c r="C167" s="98">
        <v>5</v>
      </c>
      <c r="D167" s="98">
        <v>8</v>
      </c>
      <c r="E167" s="98">
        <v>7</v>
      </c>
      <c r="F167" s="98">
        <v>8</v>
      </c>
      <c r="G167" s="98">
        <v>8</v>
      </c>
      <c r="H167" s="98">
        <v>14</v>
      </c>
    </row>
    <row r="168" spans="1:10" x14ac:dyDescent="0.25">
      <c r="A168" t="s">
        <v>160</v>
      </c>
      <c r="B168" s="44">
        <f>AVERAGE(B148:B167,B144:B145)</f>
        <v>9.8636363636363633</v>
      </c>
      <c r="C168" s="44">
        <f>AVERAGE(C148:C167)</f>
        <v>10.8</v>
      </c>
      <c r="D168" s="44">
        <f t="shared" ref="D168:G168" si="5">AVERAGE(D148:D167)</f>
        <v>10.199999999999999</v>
      </c>
      <c r="E168" s="44">
        <f t="shared" si="5"/>
        <v>11.05</v>
      </c>
      <c r="F168" s="44">
        <f t="shared" si="5"/>
        <v>10.199999999999999</v>
      </c>
      <c r="G168" s="44">
        <f t="shared" si="5"/>
        <v>9.9</v>
      </c>
      <c r="H168" s="44">
        <f>AVERAGE(H148:H167,H144:H145)</f>
        <v>10.181818181818182</v>
      </c>
      <c r="I168" s="100" t="s">
        <v>161</v>
      </c>
      <c r="J168" s="89">
        <f>AVERAGE(B168:H168)</f>
        <v>10.313636363636363</v>
      </c>
    </row>
    <row r="171" spans="1:10" ht="32.25" thickBot="1" x14ac:dyDescent="0.3">
      <c r="A171" s="95" t="s">
        <v>139</v>
      </c>
      <c r="B171" s="95" t="s">
        <v>140</v>
      </c>
      <c r="C171" s="95" t="s">
        <v>141</v>
      </c>
      <c r="D171" s="95" t="s">
        <v>142</v>
      </c>
      <c r="E171" s="95" t="s">
        <v>143</v>
      </c>
      <c r="F171" s="95" t="s">
        <v>144</v>
      </c>
      <c r="G171" s="95" t="s">
        <v>145</v>
      </c>
      <c r="H171" s="95" t="s">
        <v>146</v>
      </c>
    </row>
    <row r="172" spans="1:10" ht="15.75" thickBot="1" x14ac:dyDescent="0.3">
      <c r="A172" s="96" t="s">
        <v>109</v>
      </c>
      <c r="B172" s="96">
        <v>9</v>
      </c>
      <c r="C172" s="96"/>
      <c r="D172" s="96"/>
      <c r="E172" s="96"/>
      <c r="F172" s="96"/>
      <c r="G172" s="96"/>
      <c r="H172" s="96">
        <v>8</v>
      </c>
    </row>
    <row r="173" spans="1:10" ht="15.75" thickBot="1" x14ac:dyDescent="0.3">
      <c r="A173" s="97">
        <v>4.1666666666666664E-2</v>
      </c>
      <c r="B173" s="98">
        <v>5</v>
      </c>
      <c r="C173" s="98"/>
      <c r="D173" s="98"/>
      <c r="E173" s="98"/>
      <c r="F173" s="98"/>
      <c r="G173" s="98"/>
      <c r="H173" s="98">
        <v>8</v>
      </c>
    </row>
    <row r="174" spans="1:10" ht="15.75" thickBot="1" x14ac:dyDescent="0.3">
      <c r="A174" s="99">
        <v>8.3333333333333329E-2</v>
      </c>
      <c r="B174" s="96"/>
      <c r="C174" s="96"/>
      <c r="D174" s="96"/>
      <c r="E174" s="96"/>
      <c r="F174" s="96"/>
      <c r="G174" s="96"/>
      <c r="H174" s="96"/>
    </row>
    <row r="175" spans="1:10" ht="15.75" thickBot="1" x14ac:dyDescent="0.3">
      <c r="A175" s="97">
        <v>0.125</v>
      </c>
      <c r="B175" s="98"/>
      <c r="C175" s="98"/>
      <c r="D175" s="98"/>
      <c r="E175" s="98"/>
      <c r="F175" s="98"/>
      <c r="G175" s="98"/>
      <c r="H175" s="98"/>
    </row>
    <row r="176" spans="1:10" ht="15.75" thickBot="1" x14ac:dyDescent="0.3">
      <c r="A176" s="99">
        <v>0.16666666666666666</v>
      </c>
      <c r="B176" s="96">
        <v>6</v>
      </c>
      <c r="C176" s="96">
        <v>9</v>
      </c>
      <c r="D176" s="96">
        <v>6</v>
      </c>
      <c r="E176" s="96">
        <v>8</v>
      </c>
      <c r="F176" s="96">
        <v>6</v>
      </c>
      <c r="G176" s="96">
        <v>7</v>
      </c>
      <c r="H176" s="96">
        <v>6</v>
      </c>
    </row>
    <row r="177" spans="1:8" ht="15.75" thickBot="1" x14ac:dyDescent="0.3">
      <c r="A177" s="97">
        <v>0.20833333333333334</v>
      </c>
      <c r="B177" s="98">
        <v>5</v>
      </c>
      <c r="C177" s="98">
        <v>6</v>
      </c>
      <c r="D177" s="98">
        <v>5</v>
      </c>
      <c r="E177" s="98">
        <v>5</v>
      </c>
      <c r="F177" s="98">
        <v>6</v>
      </c>
      <c r="G177" s="98">
        <v>6</v>
      </c>
      <c r="H177" s="98">
        <v>7</v>
      </c>
    </row>
    <row r="178" spans="1:8" ht="15.75" thickBot="1" x14ac:dyDescent="0.3">
      <c r="A178" s="99">
        <v>0.25</v>
      </c>
      <c r="B178" s="96">
        <v>5</v>
      </c>
      <c r="C178" s="96">
        <v>6</v>
      </c>
      <c r="D178" s="96">
        <v>6</v>
      </c>
      <c r="E178" s="96">
        <v>8</v>
      </c>
      <c r="F178" s="96">
        <v>8</v>
      </c>
      <c r="G178" s="96">
        <v>6</v>
      </c>
      <c r="H178" s="96">
        <v>6</v>
      </c>
    </row>
    <row r="179" spans="1:8" ht="15.75" thickBot="1" x14ac:dyDescent="0.3">
      <c r="A179" s="97">
        <v>0.29166666666666669</v>
      </c>
      <c r="B179" s="98">
        <v>5</v>
      </c>
      <c r="C179" s="98">
        <v>8</v>
      </c>
      <c r="D179" s="98">
        <v>6</v>
      </c>
      <c r="E179" s="98">
        <v>5</v>
      </c>
      <c r="F179" s="98">
        <v>6</v>
      </c>
      <c r="G179" s="98">
        <v>7</v>
      </c>
      <c r="H179" s="98">
        <v>5</v>
      </c>
    </row>
    <row r="180" spans="1:8" ht="15.75" thickBot="1" x14ac:dyDescent="0.3">
      <c r="A180" s="99">
        <v>0.33333333333333331</v>
      </c>
      <c r="B180" s="96">
        <v>5</v>
      </c>
      <c r="C180" s="96">
        <v>6</v>
      </c>
      <c r="D180" s="96">
        <v>6</v>
      </c>
      <c r="E180" s="96">
        <v>11</v>
      </c>
      <c r="F180" s="96">
        <v>10</v>
      </c>
      <c r="G180" s="96">
        <v>7</v>
      </c>
      <c r="H180" s="96">
        <v>5</v>
      </c>
    </row>
    <row r="181" spans="1:8" ht="15.75" thickBot="1" x14ac:dyDescent="0.3">
      <c r="A181" s="97">
        <v>0.375</v>
      </c>
      <c r="B181" s="98">
        <v>5</v>
      </c>
      <c r="C181" s="98">
        <v>9</v>
      </c>
      <c r="D181" s="98">
        <v>13</v>
      </c>
      <c r="E181" s="98">
        <v>9</v>
      </c>
      <c r="F181" s="98">
        <v>9</v>
      </c>
      <c r="G181" s="98">
        <v>9</v>
      </c>
      <c r="H181" s="98">
        <v>6</v>
      </c>
    </row>
    <row r="182" spans="1:8" ht="15.75" thickBot="1" x14ac:dyDescent="0.3">
      <c r="A182" s="99">
        <v>0.41666666666666669</v>
      </c>
      <c r="B182" s="96">
        <v>6</v>
      </c>
      <c r="C182" s="96">
        <v>6</v>
      </c>
      <c r="D182" s="96">
        <v>13</v>
      </c>
      <c r="E182" s="96">
        <v>8</v>
      </c>
      <c r="F182" s="96">
        <v>11</v>
      </c>
      <c r="G182" s="96">
        <v>10</v>
      </c>
      <c r="H182" s="96">
        <v>6</v>
      </c>
    </row>
    <row r="183" spans="1:8" ht="15.75" thickBot="1" x14ac:dyDescent="0.3">
      <c r="A183" s="97">
        <v>0.45833333333333331</v>
      </c>
      <c r="B183" s="98">
        <v>10</v>
      </c>
      <c r="C183" s="98">
        <v>8</v>
      </c>
      <c r="D183" s="98">
        <v>10</v>
      </c>
      <c r="E183" s="98">
        <v>11</v>
      </c>
      <c r="F183" s="98">
        <v>14</v>
      </c>
      <c r="G183" s="98">
        <v>20</v>
      </c>
      <c r="H183" s="98">
        <v>10</v>
      </c>
    </row>
    <row r="184" spans="1:8" ht="15.75" thickBot="1" x14ac:dyDescent="0.3">
      <c r="A184" s="96" t="s">
        <v>78</v>
      </c>
      <c r="B184" s="96">
        <v>11</v>
      </c>
      <c r="C184" s="96">
        <v>13</v>
      </c>
      <c r="D184" s="96">
        <v>11</v>
      </c>
      <c r="E184" s="96">
        <v>9</v>
      </c>
      <c r="F184" s="96">
        <v>11</v>
      </c>
      <c r="G184" s="96">
        <v>13</v>
      </c>
      <c r="H184" s="96">
        <v>16</v>
      </c>
    </row>
    <row r="185" spans="1:8" ht="15.75" thickBot="1" x14ac:dyDescent="0.3">
      <c r="A185" s="97">
        <v>0.54166666666666663</v>
      </c>
      <c r="B185" s="98">
        <v>11</v>
      </c>
      <c r="C185" s="98">
        <v>13</v>
      </c>
      <c r="D185" s="98">
        <v>13</v>
      </c>
      <c r="E185" s="98">
        <v>18</v>
      </c>
      <c r="F185" s="98">
        <v>15</v>
      </c>
      <c r="G185" s="98">
        <v>12</v>
      </c>
      <c r="H185" s="98">
        <v>14</v>
      </c>
    </row>
    <row r="186" spans="1:8" ht="15.75" thickBot="1" x14ac:dyDescent="0.3">
      <c r="A186" s="99">
        <v>0.58333333333333337</v>
      </c>
      <c r="B186" s="96">
        <v>8</v>
      </c>
      <c r="C186" s="96">
        <v>11</v>
      </c>
      <c r="D186" s="96">
        <v>12</v>
      </c>
      <c r="E186" s="96">
        <v>10</v>
      </c>
      <c r="F186" s="96">
        <v>16</v>
      </c>
      <c r="G186" s="96">
        <v>17</v>
      </c>
      <c r="H186" s="96">
        <v>15</v>
      </c>
    </row>
    <row r="187" spans="1:8" ht="15.75" thickBot="1" x14ac:dyDescent="0.3">
      <c r="A187" s="97">
        <v>0.625</v>
      </c>
      <c r="B187" s="98">
        <v>7</v>
      </c>
      <c r="C187" s="98">
        <v>14</v>
      </c>
      <c r="D187" s="98">
        <v>8</v>
      </c>
      <c r="E187" s="98">
        <v>15</v>
      </c>
      <c r="F187" s="98">
        <v>10</v>
      </c>
      <c r="G187" s="98">
        <v>19</v>
      </c>
      <c r="H187" s="98">
        <v>16</v>
      </c>
    </row>
    <row r="188" spans="1:8" ht="15.75" thickBot="1" x14ac:dyDescent="0.3">
      <c r="A188" s="99">
        <v>0.66666666666666663</v>
      </c>
      <c r="B188" s="96">
        <v>8</v>
      </c>
      <c r="C188" s="96">
        <v>10</v>
      </c>
      <c r="D188" s="96">
        <v>8</v>
      </c>
      <c r="E188" s="96">
        <v>8</v>
      </c>
      <c r="F188" s="96">
        <v>10</v>
      </c>
      <c r="G188" s="96">
        <v>16</v>
      </c>
      <c r="H188" s="96">
        <v>14</v>
      </c>
    </row>
    <row r="189" spans="1:8" ht="15.75" thickBot="1" x14ac:dyDescent="0.3">
      <c r="A189" s="97">
        <v>0.70833333333333337</v>
      </c>
      <c r="B189" s="98">
        <v>8</v>
      </c>
      <c r="C189" s="98">
        <v>6</v>
      </c>
      <c r="D189" s="98">
        <v>6</v>
      </c>
      <c r="E189" s="98">
        <v>6</v>
      </c>
      <c r="F189" s="98">
        <v>13</v>
      </c>
      <c r="G189" s="98">
        <v>16</v>
      </c>
      <c r="H189" s="98">
        <v>11</v>
      </c>
    </row>
    <row r="190" spans="1:8" ht="15.75" thickBot="1" x14ac:dyDescent="0.3">
      <c r="A190" s="99">
        <v>0.75</v>
      </c>
      <c r="B190" s="96">
        <v>7</v>
      </c>
      <c r="C190" s="96">
        <v>8</v>
      </c>
      <c r="D190" s="96">
        <v>6</v>
      </c>
      <c r="E190" s="96">
        <v>8</v>
      </c>
      <c r="F190" s="96">
        <v>13</v>
      </c>
      <c r="G190" s="96">
        <v>11</v>
      </c>
      <c r="H190" s="96">
        <v>6</v>
      </c>
    </row>
    <row r="191" spans="1:8" ht="15.75" thickBot="1" x14ac:dyDescent="0.3">
      <c r="A191" s="97">
        <v>0.79166666666666663</v>
      </c>
      <c r="B191" s="98">
        <v>8</v>
      </c>
      <c r="C191" s="98">
        <v>8</v>
      </c>
      <c r="D191" s="98">
        <v>6</v>
      </c>
      <c r="E191" s="98">
        <v>5</v>
      </c>
      <c r="F191" s="98">
        <v>9</v>
      </c>
      <c r="G191" s="98">
        <v>14</v>
      </c>
      <c r="H191" s="98">
        <v>9</v>
      </c>
    </row>
    <row r="192" spans="1:8" ht="15.75" thickBot="1" x14ac:dyDescent="0.3">
      <c r="A192" s="99">
        <v>0.83333333333333337</v>
      </c>
      <c r="B192" s="96">
        <v>8</v>
      </c>
      <c r="C192" s="96">
        <v>10</v>
      </c>
      <c r="D192" s="96">
        <v>5</v>
      </c>
      <c r="E192" s="96">
        <v>5</v>
      </c>
      <c r="F192" s="96">
        <v>10</v>
      </c>
      <c r="G192" s="96">
        <v>13</v>
      </c>
      <c r="H192" s="96">
        <v>10</v>
      </c>
    </row>
    <row r="193" spans="1:10" ht="15.75" thickBot="1" x14ac:dyDescent="0.3">
      <c r="A193" s="97">
        <v>0.875</v>
      </c>
      <c r="B193" s="98">
        <v>13</v>
      </c>
      <c r="C193" s="98">
        <v>11</v>
      </c>
      <c r="D193" s="98">
        <v>8</v>
      </c>
      <c r="E193" s="98">
        <v>6</v>
      </c>
      <c r="F193" s="98">
        <v>15</v>
      </c>
      <c r="G193" s="98">
        <v>14</v>
      </c>
      <c r="H193" s="98">
        <v>14</v>
      </c>
    </row>
    <row r="194" spans="1:10" ht="15.75" thickBot="1" x14ac:dyDescent="0.3">
      <c r="A194" s="99">
        <v>0.91666666666666663</v>
      </c>
      <c r="B194" s="96">
        <v>10</v>
      </c>
      <c r="C194" s="96">
        <v>13</v>
      </c>
      <c r="D194" s="96">
        <v>5</v>
      </c>
      <c r="E194" s="96">
        <v>9</v>
      </c>
      <c r="F194" s="96">
        <v>13</v>
      </c>
      <c r="G194" s="96">
        <v>14</v>
      </c>
      <c r="H194" s="96">
        <v>15</v>
      </c>
    </row>
    <row r="195" spans="1:10" ht="15.75" thickBot="1" x14ac:dyDescent="0.3">
      <c r="A195" s="97">
        <v>0.95833333333333337</v>
      </c>
      <c r="B195" s="98">
        <v>13</v>
      </c>
      <c r="C195" s="98">
        <v>5</v>
      </c>
      <c r="D195" s="98">
        <v>9</v>
      </c>
      <c r="E195" s="98">
        <v>8</v>
      </c>
      <c r="F195" s="98">
        <v>10</v>
      </c>
      <c r="G195" s="98">
        <v>14</v>
      </c>
      <c r="H195" s="98">
        <v>11</v>
      </c>
    </row>
    <row r="196" spans="1:10" x14ac:dyDescent="0.25">
      <c r="A196" t="s">
        <v>162</v>
      </c>
      <c r="B196" s="44">
        <f>AVERAGE(B176:B195,B172:B173)</f>
        <v>7.8636363636363633</v>
      </c>
      <c r="C196" s="44">
        <f>AVERAGE(C176:C195)</f>
        <v>9</v>
      </c>
      <c r="D196" s="44">
        <f t="shared" ref="D196:G196" si="6">AVERAGE(D176:D195)</f>
        <v>8.1</v>
      </c>
      <c r="E196" s="44">
        <f t="shared" si="6"/>
        <v>8.6</v>
      </c>
      <c r="F196" s="44">
        <f t="shared" si="6"/>
        <v>10.75</v>
      </c>
      <c r="G196" s="44">
        <f t="shared" si="6"/>
        <v>12.25</v>
      </c>
      <c r="H196" s="44">
        <f>AVERAGE(H176:H195,H172:H173)</f>
        <v>9.9090909090909083</v>
      </c>
      <c r="I196" s="100" t="s">
        <v>163</v>
      </c>
      <c r="J196" s="89">
        <f>AVERAGE(B196:H196)</f>
        <v>9.4961038961038948</v>
      </c>
    </row>
    <row r="199" spans="1:10" ht="32.25" thickBot="1" x14ac:dyDescent="0.3">
      <c r="A199" s="95" t="s">
        <v>139</v>
      </c>
      <c r="B199" s="95" t="s">
        <v>140</v>
      </c>
      <c r="C199" s="95" t="s">
        <v>141</v>
      </c>
      <c r="D199" s="95" t="s">
        <v>142</v>
      </c>
      <c r="E199" s="95" t="s">
        <v>143</v>
      </c>
      <c r="F199" s="95" t="s">
        <v>144</v>
      </c>
      <c r="G199" s="95" t="s">
        <v>145</v>
      </c>
      <c r="H199" s="95" t="s">
        <v>146</v>
      </c>
    </row>
    <row r="200" spans="1:10" ht="15.75" thickBot="1" x14ac:dyDescent="0.3">
      <c r="A200" s="96" t="s">
        <v>109</v>
      </c>
      <c r="B200" s="96">
        <v>5</v>
      </c>
      <c r="C200" s="96">
        <v>5</v>
      </c>
      <c r="D200" s="96"/>
      <c r="E200" s="96"/>
      <c r="F200" s="96"/>
      <c r="G200" s="96"/>
      <c r="H200" s="96">
        <v>9</v>
      </c>
    </row>
    <row r="201" spans="1:10" ht="15.75" thickBot="1" x14ac:dyDescent="0.3">
      <c r="A201" s="97">
        <v>4.1666666666666664E-2</v>
      </c>
      <c r="B201" s="98">
        <v>5</v>
      </c>
      <c r="C201" s="98"/>
      <c r="D201" s="98"/>
      <c r="E201" s="98"/>
      <c r="F201" s="98"/>
      <c r="G201" s="98"/>
      <c r="H201" s="98">
        <v>8</v>
      </c>
    </row>
    <row r="202" spans="1:10" ht="15.75" thickBot="1" x14ac:dyDescent="0.3">
      <c r="A202" s="99">
        <v>8.3333333333333329E-2</v>
      </c>
      <c r="B202" s="96"/>
      <c r="C202" s="96"/>
      <c r="D202" s="96"/>
      <c r="E202" s="96"/>
      <c r="F202" s="96"/>
      <c r="G202" s="96"/>
      <c r="H202" s="96"/>
    </row>
    <row r="203" spans="1:10" ht="15.75" thickBot="1" x14ac:dyDescent="0.3">
      <c r="A203" s="97">
        <v>0.125</v>
      </c>
      <c r="B203" s="98"/>
      <c r="C203" s="98"/>
      <c r="D203" s="98"/>
      <c r="E203" s="98"/>
      <c r="F203" s="98"/>
      <c r="G203" s="98"/>
      <c r="H203" s="98"/>
    </row>
    <row r="204" spans="1:10" ht="15.75" thickBot="1" x14ac:dyDescent="0.3">
      <c r="A204" s="99">
        <v>0.16666666666666666</v>
      </c>
      <c r="B204" s="96">
        <v>5</v>
      </c>
      <c r="C204" s="96">
        <v>6</v>
      </c>
      <c r="D204" s="96">
        <v>8</v>
      </c>
      <c r="E204" s="96">
        <v>6</v>
      </c>
      <c r="F204" s="96">
        <v>10</v>
      </c>
      <c r="G204" s="96">
        <v>9</v>
      </c>
      <c r="H204" s="96">
        <v>8</v>
      </c>
    </row>
    <row r="205" spans="1:10" ht="15.75" thickBot="1" x14ac:dyDescent="0.3">
      <c r="A205" s="97">
        <v>0.20833333333333334</v>
      </c>
      <c r="B205" s="98">
        <v>5</v>
      </c>
      <c r="C205" s="98">
        <v>6</v>
      </c>
      <c r="D205" s="98">
        <v>8</v>
      </c>
      <c r="E205" s="98">
        <v>7</v>
      </c>
      <c r="F205" s="98">
        <v>6</v>
      </c>
      <c r="G205" s="98">
        <v>9</v>
      </c>
      <c r="H205" s="98">
        <v>8</v>
      </c>
    </row>
    <row r="206" spans="1:10" ht="15.75" thickBot="1" x14ac:dyDescent="0.3">
      <c r="A206" s="99">
        <v>0.25</v>
      </c>
      <c r="B206" s="96">
        <v>5</v>
      </c>
      <c r="C206" s="96">
        <v>7</v>
      </c>
      <c r="D206" s="96">
        <v>8</v>
      </c>
      <c r="E206" s="96">
        <v>7</v>
      </c>
      <c r="F206" s="96">
        <v>10</v>
      </c>
      <c r="G206" s="96">
        <v>9</v>
      </c>
      <c r="H206" s="96">
        <v>8</v>
      </c>
    </row>
    <row r="207" spans="1:10" ht="15.75" thickBot="1" x14ac:dyDescent="0.3">
      <c r="A207" s="97">
        <v>0.29166666666666669</v>
      </c>
      <c r="B207" s="98">
        <v>5</v>
      </c>
      <c r="C207" s="98">
        <v>10</v>
      </c>
      <c r="D207" s="98">
        <v>21</v>
      </c>
      <c r="E207" s="98">
        <v>11</v>
      </c>
      <c r="F207" s="98">
        <v>13</v>
      </c>
      <c r="G207" s="98">
        <v>10</v>
      </c>
      <c r="H207" s="98">
        <v>5</v>
      </c>
    </row>
    <row r="208" spans="1:10" ht="15.75" thickBot="1" x14ac:dyDescent="0.3">
      <c r="A208" s="99">
        <v>0.33333333333333331</v>
      </c>
      <c r="B208" s="96">
        <v>5</v>
      </c>
      <c r="C208" s="96">
        <v>10</v>
      </c>
      <c r="D208" s="96">
        <v>14</v>
      </c>
      <c r="E208" s="96">
        <v>11</v>
      </c>
      <c r="F208" s="96">
        <v>14</v>
      </c>
      <c r="G208" s="96">
        <v>8</v>
      </c>
      <c r="H208" s="96">
        <v>5</v>
      </c>
    </row>
    <row r="209" spans="1:10" ht="15.75" thickBot="1" x14ac:dyDescent="0.3">
      <c r="A209" s="97">
        <v>0.375</v>
      </c>
      <c r="B209" s="98">
        <v>6</v>
      </c>
      <c r="C209" s="98">
        <v>7</v>
      </c>
      <c r="D209" s="98">
        <v>11</v>
      </c>
      <c r="E209" s="98">
        <v>8</v>
      </c>
      <c r="F209" s="98">
        <v>6</v>
      </c>
      <c r="G209" s="98">
        <v>6</v>
      </c>
      <c r="H209" s="98">
        <v>8</v>
      </c>
    </row>
    <row r="210" spans="1:10" ht="15.75" thickBot="1" x14ac:dyDescent="0.3">
      <c r="A210" s="99">
        <v>0.41666666666666669</v>
      </c>
      <c r="B210" s="96">
        <v>10</v>
      </c>
      <c r="C210" s="96">
        <v>10</v>
      </c>
      <c r="D210" s="96">
        <v>12</v>
      </c>
      <c r="E210" s="96">
        <v>12</v>
      </c>
      <c r="F210" s="96">
        <v>10</v>
      </c>
      <c r="G210" s="96">
        <v>6</v>
      </c>
      <c r="H210" s="96">
        <v>14</v>
      </c>
    </row>
    <row r="211" spans="1:10" ht="15.75" thickBot="1" x14ac:dyDescent="0.3">
      <c r="A211" s="97">
        <v>0.45833333333333331</v>
      </c>
      <c r="B211" s="98">
        <v>10</v>
      </c>
      <c r="C211" s="98">
        <v>11</v>
      </c>
      <c r="D211" s="98">
        <v>13</v>
      </c>
      <c r="E211" s="98">
        <v>12</v>
      </c>
      <c r="F211" s="98">
        <v>8</v>
      </c>
      <c r="G211" s="98">
        <v>14</v>
      </c>
      <c r="H211" s="98">
        <v>13</v>
      </c>
    </row>
    <row r="212" spans="1:10" ht="15.75" thickBot="1" x14ac:dyDescent="0.3">
      <c r="A212" s="96" t="s">
        <v>78</v>
      </c>
      <c r="B212" s="96">
        <v>11</v>
      </c>
      <c r="C212" s="96">
        <v>14</v>
      </c>
      <c r="D212" s="96">
        <v>15</v>
      </c>
      <c r="E212" s="96">
        <v>12</v>
      </c>
      <c r="F212" s="96">
        <v>11</v>
      </c>
      <c r="G212" s="96">
        <v>14</v>
      </c>
      <c r="H212" s="96">
        <v>16</v>
      </c>
    </row>
    <row r="213" spans="1:10" ht="15.75" thickBot="1" x14ac:dyDescent="0.3">
      <c r="A213" s="97">
        <v>0.54166666666666663</v>
      </c>
      <c r="B213" s="98">
        <v>13</v>
      </c>
      <c r="C213" s="98">
        <v>9</v>
      </c>
      <c r="D213" s="98">
        <v>15</v>
      </c>
      <c r="E213" s="98">
        <v>13</v>
      </c>
      <c r="F213" s="98">
        <v>6</v>
      </c>
      <c r="G213" s="98">
        <v>9</v>
      </c>
      <c r="H213" s="98">
        <v>15</v>
      </c>
    </row>
    <row r="214" spans="1:10" ht="15.75" thickBot="1" x14ac:dyDescent="0.3">
      <c r="A214" s="99">
        <v>0.58333333333333337</v>
      </c>
      <c r="B214" s="96">
        <v>14</v>
      </c>
      <c r="C214" s="96">
        <v>12</v>
      </c>
      <c r="D214" s="96">
        <v>11</v>
      </c>
      <c r="E214" s="96">
        <v>10</v>
      </c>
      <c r="F214" s="96">
        <v>13</v>
      </c>
      <c r="G214" s="96">
        <v>14</v>
      </c>
      <c r="H214" s="96">
        <v>11</v>
      </c>
    </row>
    <row r="215" spans="1:10" ht="15.75" thickBot="1" x14ac:dyDescent="0.3">
      <c r="A215" s="97">
        <v>0.625</v>
      </c>
      <c r="B215" s="98">
        <v>13</v>
      </c>
      <c r="C215" s="98">
        <v>7</v>
      </c>
      <c r="D215" s="98">
        <v>8</v>
      </c>
      <c r="E215" s="98">
        <v>11</v>
      </c>
      <c r="F215" s="98">
        <v>13</v>
      </c>
      <c r="G215" s="98">
        <v>20</v>
      </c>
      <c r="H215" s="98">
        <v>19</v>
      </c>
    </row>
    <row r="216" spans="1:10" ht="15.75" thickBot="1" x14ac:dyDescent="0.3">
      <c r="A216" s="99">
        <v>0.66666666666666663</v>
      </c>
      <c r="B216" s="96">
        <v>6</v>
      </c>
      <c r="C216" s="96">
        <v>6</v>
      </c>
      <c r="D216" s="96">
        <v>7</v>
      </c>
      <c r="E216" s="96">
        <v>7</v>
      </c>
      <c r="F216" s="96">
        <v>9</v>
      </c>
      <c r="G216" s="96">
        <v>19</v>
      </c>
      <c r="H216" s="96">
        <v>14</v>
      </c>
    </row>
    <row r="217" spans="1:10" ht="15.75" thickBot="1" x14ac:dyDescent="0.3">
      <c r="A217" s="97">
        <v>0.70833333333333337</v>
      </c>
      <c r="B217" s="98">
        <v>8</v>
      </c>
      <c r="C217" s="98">
        <v>10</v>
      </c>
      <c r="D217" s="98">
        <v>8</v>
      </c>
      <c r="E217" s="98">
        <v>5</v>
      </c>
      <c r="F217" s="98">
        <v>9</v>
      </c>
      <c r="G217" s="98">
        <v>19</v>
      </c>
      <c r="H217" s="98">
        <v>8</v>
      </c>
    </row>
    <row r="218" spans="1:10" ht="15.75" thickBot="1" x14ac:dyDescent="0.3">
      <c r="A218" s="99">
        <v>0.75</v>
      </c>
      <c r="B218" s="96">
        <v>8</v>
      </c>
      <c r="C218" s="96">
        <v>14</v>
      </c>
      <c r="D218" s="96">
        <v>9</v>
      </c>
      <c r="E218" s="96">
        <v>7</v>
      </c>
      <c r="F218" s="96">
        <v>9</v>
      </c>
      <c r="G218" s="96">
        <v>15</v>
      </c>
      <c r="H218" s="96">
        <v>8</v>
      </c>
    </row>
    <row r="219" spans="1:10" ht="15.75" thickBot="1" x14ac:dyDescent="0.3">
      <c r="A219" s="97">
        <v>0.79166666666666663</v>
      </c>
      <c r="B219" s="98">
        <v>8</v>
      </c>
      <c r="C219" s="98">
        <v>18</v>
      </c>
      <c r="D219" s="98">
        <v>15</v>
      </c>
      <c r="E219" s="98">
        <v>10</v>
      </c>
      <c r="F219" s="98">
        <v>13</v>
      </c>
      <c r="G219" s="98">
        <v>15</v>
      </c>
      <c r="H219" s="98">
        <v>8</v>
      </c>
    </row>
    <row r="220" spans="1:10" ht="15.75" thickBot="1" x14ac:dyDescent="0.3">
      <c r="A220" s="99">
        <v>0.83333333333333337</v>
      </c>
      <c r="B220" s="96">
        <v>8</v>
      </c>
      <c r="C220" s="96">
        <v>13</v>
      </c>
      <c r="D220" s="96">
        <v>13</v>
      </c>
      <c r="E220" s="96">
        <v>14</v>
      </c>
      <c r="F220" s="96">
        <v>10</v>
      </c>
      <c r="G220" s="96">
        <v>14</v>
      </c>
      <c r="H220" s="96">
        <v>5</v>
      </c>
    </row>
    <row r="221" spans="1:10" ht="15.75" thickBot="1" x14ac:dyDescent="0.3">
      <c r="A221" s="97">
        <v>0.875</v>
      </c>
      <c r="B221" s="98">
        <v>11</v>
      </c>
      <c r="C221" s="98">
        <v>7</v>
      </c>
      <c r="D221" s="98">
        <v>9</v>
      </c>
      <c r="E221" s="98">
        <v>7</v>
      </c>
      <c r="F221" s="98">
        <v>11</v>
      </c>
      <c r="G221" s="98">
        <v>15</v>
      </c>
      <c r="H221" s="98">
        <v>10</v>
      </c>
    </row>
    <row r="222" spans="1:10" ht="15.75" thickBot="1" x14ac:dyDescent="0.3">
      <c r="A222" s="99">
        <v>0.91666666666666663</v>
      </c>
      <c r="B222" s="96">
        <v>13</v>
      </c>
      <c r="C222" s="96">
        <v>7</v>
      </c>
      <c r="D222" s="96">
        <v>7</v>
      </c>
      <c r="E222" s="96">
        <v>9</v>
      </c>
      <c r="F222" s="96">
        <v>11</v>
      </c>
      <c r="G222" s="96">
        <v>16</v>
      </c>
      <c r="H222" s="96">
        <v>5</v>
      </c>
    </row>
    <row r="223" spans="1:10" ht="15.75" thickBot="1" x14ac:dyDescent="0.3">
      <c r="A223" s="97">
        <v>0.95833333333333337</v>
      </c>
      <c r="B223" s="98">
        <v>8</v>
      </c>
      <c r="C223" s="98">
        <v>7</v>
      </c>
      <c r="D223" s="98">
        <v>8</v>
      </c>
      <c r="E223" s="98">
        <v>10</v>
      </c>
      <c r="F223" s="98">
        <v>10</v>
      </c>
      <c r="G223" s="98">
        <v>16</v>
      </c>
      <c r="H223" s="98">
        <v>9</v>
      </c>
    </row>
    <row r="224" spans="1:10" x14ac:dyDescent="0.25">
      <c r="A224" t="s">
        <v>164</v>
      </c>
      <c r="B224" s="26">
        <f>AVERAGE(B204:B223,B200:B201)</f>
        <v>8.2727272727272734</v>
      </c>
      <c r="C224" s="44">
        <f>AVERAGE(C204:C223,C200)</f>
        <v>9.3333333333333339</v>
      </c>
      <c r="D224" s="44">
        <f>AVERAGE(D204:D223)</f>
        <v>11</v>
      </c>
      <c r="E224" s="44">
        <f t="shared" ref="E224:G224" si="7">AVERAGE(E204:E223)</f>
        <v>9.4499999999999993</v>
      </c>
      <c r="F224" s="44">
        <f t="shared" si="7"/>
        <v>10.1</v>
      </c>
      <c r="G224" s="44">
        <f t="shared" si="7"/>
        <v>12.85</v>
      </c>
      <c r="H224" s="44">
        <f>AVERAGE(H204:H223,H200:H201)</f>
        <v>9.7272727272727266</v>
      </c>
      <c r="I224" s="100" t="s">
        <v>165</v>
      </c>
      <c r="J224" s="89">
        <f>AVERAGE(B224:H224)</f>
        <v>10.104761904761906</v>
      </c>
    </row>
    <row r="227" spans="1:8" ht="32.25" thickBot="1" x14ac:dyDescent="0.3">
      <c r="A227" s="95" t="s">
        <v>139</v>
      </c>
      <c r="B227" s="95" t="s">
        <v>140</v>
      </c>
      <c r="C227" s="95" t="s">
        <v>141</v>
      </c>
      <c r="D227" s="95" t="s">
        <v>142</v>
      </c>
      <c r="E227" s="95" t="s">
        <v>143</v>
      </c>
      <c r="F227" s="95" t="s">
        <v>144</v>
      </c>
      <c r="G227" s="95" t="s">
        <v>145</v>
      </c>
      <c r="H227" s="95" t="s">
        <v>146</v>
      </c>
    </row>
    <row r="228" spans="1:8" ht="15.75" thickBot="1" x14ac:dyDescent="0.3">
      <c r="A228" s="96" t="s">
        <v>109</v>
      </c>
      <c r="B228" s="96">
        <v>13</v>
      </c>
      <c r="C228" s="96"/>
      <c r="D228" s="96"/>
      <c r="E228" s="96"/>
      <c r="F228" s="96"/>
      <c r="G228" s="96"/>
      <c r="H228" s="96">
        <v>9</v>
      </c>
    </row>
    <row r="229" spans="1:8" ht="15.75" thickBot="1" x14ac:dyDescent="0.3">
      <c r="A229" s="97">
        <v>4.1666666666666664E-2</v>
      </c>
      <c r="B229" s="98">
        <v>5</v>
      </c>
      <c r="C229" s="98"/>
      <c r="D229" s="98"/>
      <c r="E229" s="98"/>
      <c r="F229" s="98"/>
      <c r="G229" s="98"/>
      <c r="H229" s="98">
        <v>9</v>
      </c>
    </row>
    <row r="230" spans="1:8" ht="15.75" thickBot="1" x14ac:dyDescent="0.3">
      <c r="A230" s="99">
        <v>8.3333333333333329E-2</v>
      </c>
      <c r="B230" s="96"/>
      <c r="C230" s="96"/>
      <c r="D230" s="96"/>
      <c r="E230" s="96"/>
      <c r="F230" s="96"/>
      <c r="G230" s="96"/>
      <c r="H230" s="96"/>
    </row>
    <row r="231" spans="1:8" ht="15.75" thickBot="1" x14ac:dyDescent="0.3">
      <c r="A231" s="97">
        <v>0.125</v>
      </c>
      <c r="B231" s="98"/>
      <c r="C231" s="98"/>
      <c r="D231" s="98"/>
      <c r="E231" s="98"/>
      <c r="F231" s="98"/>
      <c r="G231" s="98"/>
      <c r="H231" s="98"/>
    </row>
    <row r="232" spans="1:8" ht="15.75" thickBot="1" x14ac:dyDescent="0.3">
      <c r="A232" s="99">
        <v>0.16666666666666666</v>
      </c>
      <c r="B232" s="96">
        <v>5</v>
      </c>
      <c r="C232" s="96">
        <v>5</v>
      </c>
      <c r="D232" s="96">
        <v>9</v>
      </c>
      <c r="E232" s="96">
        <v>9</v>
      </c>
      <c r="F232" s="96">
        <v>9</v>
      </c>
      <c r="G232" s="96">
        <v>8</v>
      </c>
      <c r="H232" s="96">
        <v>8</v>
      </c>
    </row>
    <row r="233" spans="1:8" ht="15.75" thickBot="1" x14ac:dyDescent="0.3">
      <c r="A233" s="97">
        <v>0.20833333333333334</v>
      </c>
      <c r="B233" s="98">
        <v>5</v>
      </c>
      <c r="C233" s="98">
        <v>6</v>
      </c>
      <c r="D233" s="98">
        <v>8</v>
      </c>
      <c r="E233" s="98">
        <v>11</v>
      </c>
      <c r="F233" s="98">
        <v>13</v>
      </c>
      <c r="G233" s="98">
        <v>9</v>
      </c>
      <c r="H233" s="98">
        <v>8</v>
      </c>
    </row>
    <row r="234" spans="1:8" ht="15.75" thickBot="1" x14ac:dyDescent="0.3">
      <c r="A234" s="99">
        <v>0.25</v>
      </c>
      <c r="B234" s="96">
        <v>5</v>
      </c>
      <c r="C234" s="96">
        <v>8</v>
      </c>
      <c r="D234" s="96">
        <v>9</v>
      </c>
      <c r="E234" s="96">
        <v>16</v>
      </c>
      <c r="F234" s="96">
        <v>9</v>
      </c>
      <c r="G234" s="96">
        <v>7</v>
      </c>
      <c r="H234" s="96">
        <v>8</v>
      </c>
    </row>
    <row r="235" spans="1:8" ht="15.75" thickBot="1" x14ac:dyDescent="0.3">
      <c r="A235" s="97">
        <v>0.29166666666666669</v>
      </c>
      <c r="B235" s="98">
        <v>5</v>
      </c>
      <c r="C235" s="98">
        <v>10</v>
      </c>
      <c r="D235" s="98">
        <v>16</v>
      </c>
      <c r="E235" s="98">
        <v>8</v>
      </c>
      <c r="F235" s="98">
        <v>7</v>
      </c>
      <c r="G235" s="98">
        <v>15</v>
      </c>
      <c r="H235" s="98">
        <v>5</v>
      </c>
    </row>
    <row r="236" spans="1:8" ht="15.75" thickBot="1" x14ac:dyDescent="0.3">
      <c r="A236" s="99">
        <v>0.33333333333333331</v>
      </c>
      <c r="B236" s="96">
        <v>5</v>
      </c>
      <c r="C236" s="96">
        <v>8</v>
      </c>
      <c r="D236" s="96">
        <v>18</v>
      </c>
      <c r="E236" s="96">
        <v>5</v>
      </c>
      <c r="F236" s="96">
        <v>12</v>
      </c>
      <c r="G236" s="96">
        <v>16</v>
      </c>
      <c r="H236" s="96">
        <v>5</v>
      </c>
    </row>
    <row r="237" spans="1:8" ht="15.75" thickBot="1" x14ac:dyDescent="0.3">
      <c r="A237" s="97">
        <v>0.375</v>
      </c>
      <c r="B237" s="98">
        <v>8</v>
      </c>
      <c r="C237" s="98">
        <v>8</v>
      </c>
      <c r="D237" s="98">
        <v>11</v>
      </c>
      <c r="E237" s="98">
        <v>8</v>
      </c>
      <c r="F237" s="98">
        <v>5</v>
      </c>
      <c r="G237" s="98">
        <v>8</v>
      </c>
      <c r="H237" s="98">
        <v>6</v>
      </c>
    </row>
    <row r="238" spans="1:8" ht="15.75" thickBot="1" x14ac:dyDescent="0.3">
      <c r="A238" s="99">
        <v>0.41666666666666669</v>
      </c>
      <c r="B238" s="96">
        <v>11</v>
      </c>
      <c r="C238" s="96">
        <v>8</v>
      </c>
      <c r="D238" s="96">
        <v>8</v>
      </c>
      <c r="E238" s="96">
        <v>5</v>
      </c>
      <c r="F238" s="96">
        <v>5</v>
      </c>
      <c r="G238" s="96">
        <v>6</v>
      </c>
      <c r="H238" s="96">
        <v>5</v>
      </c>
    </row>
    <row r="239" spans="1:8" ht="15.75" thickBot="1" x14ac:dyDescent="0.3">
      <c r="A239" s="97">
        <v>0.45833333333333331</v>
      </c>
      <c r="B239" s="98">
        <v>6</v>
      </c>
      <c r="C239" s="98">
        <v>8</v>
      </c>
      <c r="D239" s="98">
        <v>9</v>
      </c>
      <c r="E239" s="98">
        <v>6</v>
      </c>
      <c r="F239" s="98">
        <v>8</v>
      </c>
      <c r="G239" s="98">
        <v>9</v>
      </c>
      <c r="H239" s="98">
        <v>8</v>
      </c>
    </row>
    <row r="240" spans="1:8" ht="15.75" thickBot="1" x14ac:dyDescent="0.3">
      <c r="A240" s="96" t="s">
        <v>78</v>
      </c>
      <c r="B240" s="96">
        <v>11</v>
      </c>
      <c r="C240" s="96">
        <v>8</v>
      </c>
      <c r="D240" s="96">
        <v>8</v>
      </c>
      <c r="E240" s="96">
        <v>10</v>
      </c>
      <c r="F240" s="96">
        <v>9</v>
      </c>
      <c r="G240" s="96">
        <v>10</v>
      </c>
      <c r="H240" s="96">
        <v>10</v>
      </c>
    </row>
    <row r="241" spans="1:10" ht="15.75" thickBot="1" x14ac:dyDescent="0.3">
      <c r="A241" s="97">
        <v>0.54166666666666663</v>
      </c>
      <c r="B241" s="98">
        <v>9</v>
      </c>
      <c r="C241" s="98">
        <v>8</v>
      </c>
      <c r="D241" s="98">
        <v>11</v>
      </c>
      <c r="E241" s="98">
        <v>9</v>
      </c>
      <c r="F241" s="98">
        <v>7</v>
      </c>
      <c r="G241" s="98">
        <v>10</v>
      </c>
      <c r="H241" s="98">
        <v>11</v>
      </c>
    </row>
    <row r="242" spans="1:10" ht="15.75" thickBot="1" x14ac:dyDescent="0.3">
      <c r="A242" s="99">
        <v>0.58333333333333337</v>
      </c>
      <c r="B242" s="96">
        <v>11</v>
      </c>
      <c r="C242" s="96">
        <v>8</v>
      </c>
      <c r="D242" s="96">
        <v>10</v>
      </c>
      <c r="E242" s="96">
        <v>5</v>
      </c>
      <c r="F242" s="96">
        <v>9</v>
      </c>
      <c r="G242" s="96">
        <v>12</v>
      </c>
      <c r="H242" s="96">
        <v>9</v>
      </c>
    </row>
    <row r="243" spans="1:10" ht="15.75" thickBot="1" x14ac:dyDescent="0.3">
      <c r="A243" s="97">
        <v>0.625</v>
      </c>
      <c r="B243" s="98">
        <v>14</v>
      </c>
      <c r="C243" s="98">
        <v>8</v>
      </c>
      <c r="D243" s="98">
        <v>14</v>
      </c>
      <c r="E243" s="98">
        <v>5</v>
      </c>
      <c r="F243" s="98">
        <v>10</v>
      </c>
      <c r="G243" s="98">
        <v>11</v>
      </c>
      <c r="H243" s="98">
        <v>14</v>
      </c>
    </row>
    <row r="244" spans="1:10" ht="15.75" thickBot="1" x14ac:dyDescent="0.3">
      <c r="A244" s="99">
        <v>0.66666666666666663</v>
      </c>
      <c r="B244" s="96">
        <v>10</v>
      </c>
      <c r="C244" s="96">
        <v>5</v>
      </c>
      <c r="D244" s="96">
        <v>15</v>
      </c>
      <c r="E244" s="96">
        <v>6</v>
      </c>
      <c r="F244" s="96">
        <v>8</v>
      </c>
      <c r="G244" s="96">
        <v>37</v>
      </c>
      <c r="H244" s="96">
        <v>14</v>
      </c>
    </row>
    <row r="245" spans="1:10" ht="15.75" thickBot="1" x14ac:dyDescent="0.3">
      <c r="A245" s="97">
        <v>0.70833333333333337</v>
      </c>
      <c r="B245" s="98">
        <v>9</v>
      </c>
      <c r="C245" s="98">
        <v>5</v>
      </c>
      <c r="D245" s="98">
        <v>11</v>
      </c>
      <c r="E245" s="98">
        <v>5</v>
      </c>
      <c r="F245" s="98">
        <v>6</v>
      </c>
      <c r="G245" s="98">
        <v>10</v>
      </c>
      <c r="H245" s="98">
        <v>11</v>
      </c>
    </row>
    <row r="246" spans="1:10" ht="15.75" thickBot="1" x14ac:dyDescent="0.3">
      <c r="A246" s="99">
        <v>0.75</v>
      </c>
      <c r="B246" s="96">
        <v>9</v>
      </c>
      <c r="C246" s="96">
        <v>6</v>
      </c>
      <c r="D246" s="96">
        <v>5</v>
      </c>
      <c r="E246" s="96">
        <v>10</v>
      </c>
      <c r="F246" s="96">
        <v>8</v>
      </c>
      <c r="G246" s="96">
        <v>10</v>
      </c>
      <c r="H246" s="96">
        <v>9</v>
      </c>
    </row>
    <row r="247" spans="1:10" ht="15.75" thickBot="1" x14ac:dyDescent="0.3">
      <c r="A247" s="97">
        <v>0.79166666666666663</v>
      </c>
      <c r="B247" s="98">
        <v>10</v>
      </c>
      <c r="C247" s="98">
        <v>6</v>
      </c>
      <c r="D247" s="98">
        <v>8</v>
      </c>
      <c r="E247" s="98">
        <v>14</v>
      </c>
      <c r="F247" s="98">
        <v>9</v>
      </c>
      <c r="G247" s="98">
        <v>10</v>
      </c>
      <c r="H247" s="98">
        <v>8</v>
      </c>
    </row>
    <row r="248" spans="1:10" ht="15.75" thickBot="1" x14ac:dyDescent="0.3">
      <c r="A248" s="99">
        <v>0.83333333333333337</v>
      </c>
      <c r="B248" s="96">
        <v>14</v>
      </c>
      <c r="C248" s="96">
        <v>10</v>
      </c>
      <c r="D248" s="96">
        <v>8</v>
      </c>
      <c r="E248" s="96">
        <v>13</v>
      </c>
      <c r="F248" s="96">
        <v>13</v>
      </c>
      <c r="G248" s="96">
        <v>10</v>
      </c>
      <c r="H248" s="96">
        <v>8</v>
      </c>
    </row>
    <row r="249" spans="1:10" ht="15.75" thickBot="1" x14ac:dyDescent="0.3">
      <c r="A249" s="97">
        <v>0.875</v>
      </c>
      <c r="B249" s="98">
        <v>15</v>
      </c>
      <c r="C249" s="98">
        <v>18</v>
      </c>
      <c r="D249" s="98">
        <v>10</v>
      </c>
      <c r="E249" s="98">
        <v>15</v>
      </c>
      <c r="F249" s="98">
        <v>13</v>
      </c>
      <c r="G249" s="98">
        <v>9</v>
      </c>
      <c r="H249" s="98">
        <v>8</v>
      </c>
    </row>
    <row r="250" spans="1:10" ht="15.75" thickBot="1" x14ac:dyDescent="0.3">
      <c r="A250" s="99">
        <v>0.91666666666666663</v>
      </c>
      <c r="B250" s="96">
        <v>18</v>
      </c>
      <c r="C250" s="96">
        <v>14</v>
      </c>
      <c r="D250" s="96">
        <v>10</v>
      </c>
      <c r="E250" s="96">
        <v>11</v>
      </c>
      <c r="F250" s="96">
        <v>18</v>
      </c>
      <c r="G250" s="96">
        <v>8</v>
      </c>
      <c r="H250" s="96">
        <v>8</v>
      </c>
    </row>
    <row r="251" spans="1:10" ht="15.75" thickBot="1" x14ac:dyDescent="0.3">
      <c r="A251" s="97">
        <v>0.95833333333333337</v>
      </c>
      <c r="B251" s="98">
        <v>8</v>
      </c>
      <c r="C251" s="98">
        <v>16</v>
      </c>
      <c r="D251" s="98">
        <v>6</v>
      </c>
      <c r="E251" s="98">
        <v>15</v>
      </c>
      <c r="F251" s="98">
        <v>9</v>
      </c>
      <c r="G251" s="98">
        <v>9</v>
      </c>
      <c r="H251" s="98">
        <v>11</v>
      </c>
    </row>
    <row r="252" spans="1:10" x14ac:dyDescent="0.25">
      <c r="A252" t="s">
        <v>166</v>
      </c>
      <c r="B252" s="44">
        <f>AVERAGE(B232:B251,B228:B229)</f>
        <v>9.3636363636363633</v>
      </c>
      <c r="C252" s="26">
        <f>AVERAGE(C232:C251)</f>
        <v>8.65</v>
      </c>
      <c r="D252" s="26">
        <f t="shared" ref="D252:G252" si="8">AVERAGE(D232:D251)</f>
        <v>10.199999999999999</v>
      </c>
      <c r="E252" s="26">
        <f t="shared" si="8"/>
        <v>9.3000000000000007</v>
      </c>
      <c r="F252" s="26">
        <f t="shared" si="8"/>
        <v>9.35</v>
      </c>
      <c r="G252" s="26">
        <f t="shared" si="8"/>
        <v>11.2</v>
      </c>
      <c r="H252" s="26">
        <f>AVERAGE(H232:H251,H228:H229)</f>
        <v>8.7272727272727266</v>
      </c>
      <c r="I252" s="100" t="s">
        <v>167</v>
      </c>
      <c r="J252" s="89">
        <f>AVERAGE(B252:H252)</f>
        <v>9.5415584415584398</v>
      </c>
    </row>
    <row r="255" spans="1:10" ht="32.25" thickBot="1" x14ac:dyDescent="0.3">
      <c r="A255" s="95" t="s">
        <v>139</v>
      </c>
      <c r="B255" s="95" t="s">
        <v>140</v>
      </c>
      <c r="C255" s="95" t="s">
        <v>141</v>
      </c>
      <c r="D255" s="95" t="s">
        <v>142</v>
      </c>
      <c r="E255" s="95" t="s">
        <v>143</v>
      </c>
      <c r="F255" s="95" t="s">
        <v>144</v>
      </c>
      <c r="G255" s="95" t="s">
        <v>145</v>
      </c>
      <c r="H255" s="95" t="s">
        <v>146</v>
      </c>
    </row>
    <row r="256" spans="1:10" ht="15.75" thickBot="1" x14ac:dyDescent="0.3">
      <c r="A256" s="96" t="s">
        <v>109</v>
      </c>
      <c r="B256" s="96">
        <v>12</v>
      </c>
      <c r="C256" s="96"/>
      <c r="D256" s="96"/>
      <c r="E256" s="96"/>
      <c r="F256" s="96"/>
      <c r="G256" s="96"/>
      <c r="H256" s="96">
        <v>9</v>
      </c>
    </row>
    <row r="257" spans="1:8" ht="15.75" thickBot="1" x14ac:dyDescent="0.3">
      <c r="A257" s="97">
        <v>4.1666666666666664E-2</v>
      </c>
      <c r="B257" s="98">
        <v>13</v>
      </c>
      <c r="C257" s="98"/>
      <c r="D257" s="98"/>
      <c r="E257" s="98"/>
      <c r="F257" s="98"/>
      <c r="G257" s="98"/>
      <c r="H257" s="98">
        <v>9</v>
      </c>
    </row>
    <row r="258" spans="1:8" ht="15.75" thickBot="1" x14ac:dyDescent="0.3">
      <c r="A258" s="99">
        <v>8.3333333333333329E-2</v>
      </c>
      <c r="B258" s="96"/>
      <c r="C258" s="96"/>
      <c r="D258" s="96"/>
      <c r="E258" s="96"/>
      <c r="F258" s="96"/>
      <c r="G258" s="96"/>
      <c r="H258" s="96"/>
    </row>
    <row r="259" spans="1:8" ht="15.75" thickBot="1" x14ac:dyDescent="0.3">
      <c r="A259" s="97">
        <v>0.125</v>
      </c>
      <c r="B259" s="98"/>
      <c r="C259" s="98"/>
      <c r="D259" s="98"/>
      <c r="E259" s="98"/>
      <c r="F259" s="98"/>
      <c r="G259" s="98"/>
      <c r="H259" s="98"/>
    </row>
    <row r="260" spans="1:8" ht="15.75" thickBot="1" x14ac:dyDescent="0.3">
      <c r="A260" s="99">
        <v>0.16666666666666666</v>
      </c>
      <c r="B260" s="96">
        <v>6</v>
      </c>
      <c r="C260" s="96">
        <v>8</v>
      </c>
      <c r="D260" s="96">
        <v>14</v>
      </c>
      <c r="E260" s="96">
        <v>10</v>
      </c>
      <c r="F260" s="96">
        <v>10</v>
      </c>
      <c r="G260" s="96">
        <v>13</v>
      </c>
      <c r="H260" s="96">
        <v>9</v>
      </c>
    </row>
    <row r="261" spans="1:8" ht="15.75" thickBot="1" x14ac:dyDescent="0.3">
      <c r="A261" s="97">
        <v>0.20833333333333334</v>
      </c>
      <c r="B261" s="98">
        <v>5</v>
      </c>
      <c r="C261" s="98">
        <v>6</v>
      </c>
      <c r="D261" s="98">
        <v>11</v>
      </c>
      <c r="E261" s="98">
        <v>15</v>
      </c>
      <c r="F261" s="98">
        <v>14</v>
      </c>
      <c r="G261" s="98">
        <v>10</v>
      </c>
      <c r="H261" s="98">
        <v>8</v>
      </c>
    </row>
    <row r="262" spans="1:8" ht="15.75" thickBot="1" x14ac:dyDescent="0.3">
      <c r="A262" s="99">
        <v>0.25</v>
      </c>
      <c r="B262" s="96">
        <v>5</v>
      </c>
      <c r="C262" s="96">
        <v>5</v>
      </c>
      <c r="D262" s="96">
        <v>10</v>
      </c>
      <c r="E262" s="96">
        <v>25</v>
      </c>
      <c r="F262" s="96">
        <v>14</v>
      </c>
      <c r="G262" s="96">
        <v>9</v>
      </c>
      <c r="H262" s="96">
        <v>8</v>
      </c>
    </row>
    <row r="263" spans="1:8" ht="15.75" thickBot="1" x14ac:dyDescent="0.3">
      <c r="A263" s="97">
        <v>0.29166666666666669</v>
      </c>
      <c r="B263" s="98">
        <v>4</v>
      </c>
      <c r="C263" s="98">
        <v>17</v>
      </c>
      <c r="D263" s="98">
        <v>11</v>
      </c>
      <c r="E263" s="98">
        <v>25</v>
      </c>
      <c r="F263" s="98">
        <v>19</v>
      </c>
      <c r="G263" s="98">
        <v>6</v>
      </c>
      <c r="H263" s="98">
        <v>5</v>
      </c>
    </row>
    <row r="264" spans="1:8" ht="15.75" thickBot="1" x14ac:dyDescent="0.3">
      <c r="A264" s="99">
        <v>0.33333333333333331</v>
      </c>
      <c r="B264" s="96">
        <v>4</v>
      </c>
      <c r="C264" s="96">
        <v>12</v>
      </c>
      <c r="D264" s="96">
        <v>15</v>
      </c>
      <c r="E264" s="96">
        <v>19</v>
      </c>
      <c r="F264" s="96">
        <v>25</v>
      </c>
      <c r="G264" s="96">
        <v>5</v>
      </c>
      <c r="H264" s="96">
        <v>5</v>
      </c>
    </row>
    <row r="265" spans="1:8" ht="15.75" thickBot="1" x14ac:dyDescent="0.3">
      <c r="A265" s="97">
        <v>0.375</v>
      </c>
      <c r="B265" s="98">
        <v>6</v>
      </c>
      <c r="C265" s="98">
        <v>5</v>
      </c>
      <c r="D265" s="98">
        <v>6</v>
      </c>
      <c r="E265" s="98">
        <v>21</v>
      </c>
      <c r="F265" s="98">
        <v>10</v>
      </c>
      <c r="G265" s="98">
        <v>5</v>
      </c>
      <c r="H265" s="98">
        <v>5</v>
      </c>
    </row>
    <row r="266" spans="1:8" ht="15.75" thickBot="1" x14ac:dyDescent="0.3">
      <c r="A266" s="99">
        <v>0.41666666666666669</v>
      </c>
      <c r="B266" s="96">
        <v>10</v>
      </c>
      <c r="C266" s="96">
        <v>8</v>
      </c>
      <c r="D266" s="96">
        <v>6</v>
      </c>
      <c r="E266" s="96">
        <v>14</v>
      </c>
      <c r="F266" s="96">
        <v>6</v>
      </c>
      <c r="G266" s="96">
        <v>6</v>
      </c>
      <c r="H266" s="96">
        <v>8</v>
      </c>
    </row>
    <row r="267" spans="1:8" ht="15.75" thickBot="1" x14ac:dyDescent="0.3">
      <c r="A267" s="97">
        <v>0.45833333333333331</v>
      </c>
      <c r="B267" s="98">
        <v>15</v>
      </c>
      <c r="C267" s="98">
        <v>15</v>
      </c>
      <c r="D267" s="98">
        <v>10</v>
      </c>
      <c r="E267" s="98">
        <v>8</v>
      </c>
      <c r="F267" s="98">
        <v>9</v>
      </c>
      <c r="G267" s="98">
        <v>8</v>
      </c>
      <c r="H267" s="98">
        <v>10</v>
      </c>
    </row>
    <row r="268" spans="1:8" ht="15.75" thickBot="1" x14ac:dyDescent="0.3">
      <c r="A268" s="96" t="s">
        <v>78</v>
      </c>
      <c r="B268" s="96">
        <v>17</v>
      </c>
      <c r="C268" s="96">
        <v>17</v>
      </c>
      <c r="D268" s="96">
        <v>10</v>
      </c>
      <c r="E268" s="96">
        <v>10</v>
      </c>
      <c r="F268" s="96">
        <v>6</v>
      </c>
      <c r="G268" s="96">
        <v>9</v>
      </c>
      <c r="H268" s="96">
        <v>11</v>
      </c>
    </row>
    <row r="269" spans="1:8" ht="15.75" thickBot="1" x14ac:dyDescent="0.3">
      <c r="A269" s="97">
        <v>0.54166666666666663</v>
      </c>
      <c r="B269" s="98">
        <v>19</v>
      </c>
      <c r="C269" s="98">
        <v>17</v>
      </c>
      <c r="D269" s="98">
        <v>8</v>
      </c>
      <c r="E269" s="98">
        <v>14</v>
      </c>
      <c r="F269" s="98">
        <v>10</v>
      </c>
      <c r="G269" s="98">
        <v>8</v>
      </c>
      <c r="H269" s="98">
        <v>10</v>
      </c>
    </row>
    <row r="270" spans="1:8" ht="15.75" thickBot="1" x14ac:dyDescent="0.3">
      <c r="A270" s="99">
        <v>0.58333333333333337</v>
      </c>
      <c r="B270" s="96">
        <v>17</v>
      </c>
      <c r="C270" s="96">
        <v>14</v>
      </c>
      <c r="D270" s="96">
        <v>10</v>
      </c>
      <c r="E270" s="96">
        <v>10</v>
      </c>
      <c r="F270" s="96">
        <v>14</v>
      </c>
      <c r="G270" s="96">
        <v>11</v>
      </c>
      <c r="H270" s="96">
        <v>13</v>
      </c>
    </row>
    <row r="271" spans="1:8" ht="15.75" thickBot="1" x14ac:dyDescent="0.3">
      <c r="A271" s="97">
        <v>0.625</v>
      </c>
      <c r="B271" s="98">
        <v>15</v>
      </c>
      <c r="C271" s="98">
        <v>11</v>
      </c>
      <c r="D271" s="98">
        <v>11</v>
      </c>
      <c r="E271" s="98">
        <v>11</v>
      </c>
      <c r="F271" s="98">
        <v>15</v>
      </c>
      <c r="G271" s="98">
        <v>11</v>
      </c>
      <c r="H271" s="98">
        <v>14</v>
      </c>
    </row>
    <row r="272" spans="1:8" ht="15.75" thickBot="1" x14ac:dyDescent="0.3">
      <c r="A272" s="99">
        <v>0.66666666666666663</v>
      </c>
      <c r="B272" s="96">
        <v>14</v>
      </c>
      <c r="C272" s="96">
        <v>9</v>
      </c>
      <c r="D272" s="96">
        <v>13</v>
      </c>
      <c r="E272" s="96">
        <v>9</v>
      </c>
      <c r="F272" s="96">
        <v>14</v>
      </c>
      <c r="G272" s="96">
        <v>8</v>
      </c>
      <c r="H272" s="96">
        <v>11</v>
      </c>
    </row>
    <row r="273" spans="1:10" ht="15.75" thickBot="1" x14ac:dyDescent="0.3">
      <c r="A273" s="97">
        <v>0.70833333333333337</v>
      </c>
      <c r="B273" s="98">
        <v>14</v>
      </c>
      <c r="C273" s="98">
        <v>9</v>
      </c>
      <c r="D273" s="98">
        <v>11</v>
      </c>
      <c r="E273" s="98">
        <v>11</v>
      </c>
      <c r="F273" s="98">
        <v>10</v>
      </c>
      <c r="G273" s="98">
        <v>6</v>
      </c>
      <c r="H273" s="98">
        <v>9</v>
      </c>
    </row>
    <row r="274" spans="1:10" ht="15.75" thickBot="1" x14ac:dyDescent="0.3">
      <c r="A274" s="99">
        <v>0.75</v>
      </c>
      <c r="B274" s="96">
        <v>14</v>
      </c>
      <c r="C274" s="96">
        <v>13</v>
      </c>
      <c r="D274" s="96">
        <v>14</v>
      </c>
      <c r="E274" s="96">
        <v>8</v>
      </c>
      <c r="F274" s="96">
        <v>11</v>
      </c>
      <c r="G274" s="96">
        <v>5</v>
      </c>
      <c r="H274" s="96">
        <v>6</v>
      </c>
    </row>
    <row r="275" spans="1:10" ht="15.75" thickBot="1" x14ac:dyDescent="0.3">
      <c r="A275" s="97">
        <v>0.79166666666666663</v>
      </c>
      <c r="B275" s="98">
        <v>16</v>
      </c>
      <c r="C275" s="98">
        <v>14</v>
      </c>
      <c r="D275" s="98">
        <v>15</v>
      </c>
      <c r="E275" s="98">
        <v>13</v>
      </c>
      <c r="F275" s="98">
        <v>13</v>
      </c>
      <c r="G275" s="98">
        <v>6</v>
      </c>
      <c r="H275" s="98">
        <v>13</v>
      </c>
    </row>
    <row r="276" spans="1:10" ht="15.75" thickBot="1" x14ac:dyDescent="0.3">
      <c r="A276" s="99">
        <v>0.83333333333333337</v>
      </c>
      <c r="B276" s="96">
        <v>16</v>
      </c>
      <c r="C276" s="96">
        <v>17</v>
      </c>
      <c r="D276" s="96">
        <v>13</v>
      </c>
      <c r="E276" s="96">
        <v>13</v>
      </c>
      <c r="F276" s="96">
        <v>19</v>
      </c>
      <c r="G276" s="96">
        <v>5</v>
      </c>
      <c r="H276" s="96">
        <v>10</v>
      </c>
    </row>
    <row r="277" spans="1:10" ht="15.75" thickBot="1" x14ac:dyDescent="0.3">
      <c r="A277" s="97">
        <v>0.875</v>
      </c>
      <c r="B277" s="98">
        <v>14</v>
      </c>
      <c r="C277" s="98">
        <v>16</v>
      </c>
      <c r="D277" s="98">
        <v>19</v>
      </c>
      <c r="E277" s="98">
        <v>9</v>
      </c>
      <c r="F277" s="98">
        <v>19</v>
      </c>
      <c r="G277" s="98">
        <v>5</v>
      </c>
      <c r="H277" s="98">
        <v>9</v>
      </c>
    </row>
    <row r="278" spans="1:10" ht="15.75" thickBot="1" x14ac:dyDescent="0.3">
      <c r="A278" s="99">
        <v>0.91666666666666663</v>
      </c>
      <c r="B278" s="96">
        <v>12</v>
      </c>
      <c r="C278" s="96">
        <v>19</v>
      </c>
      <c r="D278" s="96">
        <v>20</v>
      </c>
      <c r="E278" s="96">
        <v>20</v>
      </c>
      <c r="F278" s="96">
        <v>26</v>
      </c>
      <c r="G278" s="96">
        <v>6</v>
      </c>
      <c r="H278" s="96">
        <v>7</v>
      </c>
    </row>
    <row r="279" spans="1:10" ht="15.75" thickBot="1" x14ac:dyDescent="0.3">
      <c r="A279" s="97">
        <v>0.95833333333333337</v>
      </c>
      <c r="B279" s="98">
        <v>5</v>
      </c>
      <c r="C279" s="98">
        <v>25</v>
      </c>
      <c r="D279" s="98">
        <v>19</v>
      </c>
      <c r="E279" s="98">
        <v>15</v>
      </c>
      <c r="F279" s="98">
        <v>20</v>
      </c>
      <c r="G279" s="98">
        <v>9</v>
      </c>
      <c r="H279" s="98">
        <v>21</v>
      </c>
    </row>
    <row r="280" spans="1:10" x14ac:dyDescent="0.25">
      <c r="A280" t="s">
        <v>168</v>
      </c>
      <c r="B280" s="44">
        <f>AVERAGE(B260:B279,B256:B257)</f>
        <v>11.5</v>
      </c>
      <c r="C280" s="44">
        <f>AVERAGE(C260:C279)</f>
        <v>12.85</v>
      </c>
      <c r="D280" s="44">
        <f t="shared" ref="D280:G280" si="9">AVERAGE(D260:D279)</f>
        <v>12.3</v>
      </c>
      <c r="E280" s="44">
        <f t="shared" si="9"/>
        <v>14</v>
      </c>
      <c r="F280" s="44">
        <f t="shared" si="9"/>
        <v>14.2</v>
      </c>
      <c r="G280" s="44">
        <f t="shared" si="9"/>
        <v>7.55</v>
      </c>
      <c r="H280" s="44">
        <f>AVERAGE(H260:H279,H256:H257)</f>
        <v>9.545454545454545</v>
      </c>
      <c r="I280" s="100" t="s">
        <v>56</v>
      </c>
      <c r="J280" s="89">
        <f>AVERAGE(B280:H280)</f>
        <v>11.706493506493507</v>
      </c>
    </row>
    <row r="284" spans="1:10" ht="32.25" thickBot="1" x14ac:dyDescent="0.3">
      <c r="A284" s="95" t="s">
        <v>139</v>
      </c>
      <c r="B284" s="95" t="s">
        <v>140</v>
      </c>
      <c r="C284" s="95" t="s">
        <v>141</v>
      </c>
      <c r="D284" s="95" t="s">
        <v>142</v>
      </c>
      <c r="E284" s="95" t="s">
        <v>143</v>
      </c>
      <c r="F284" s="95" t="s">
        <v>144</v>
      </c>
      <c r="G284" s="95" t="s">
        <v>145</v>
      </c>
      <c r="H284" s="95" t="s">
        <v>146</v>
      </c>
    </row>
    <row r="285" spans="1:10" ht="15.75" thickBot="1" x14ac:dyDescent="0.3">
      <c r="A285" s="96" t="s">
        <v>109</v>
      </c>
      <c r="B285" s="96">
        <v>10</v>
      </c>
      <c r="C285" s="96"/>
      <c r="D285" s="96"/>
      <c r="E285" s="96"/>
      <c r="F285" s="96"/>
      <c r="G285" s="96">
        <v>5</v>
      </c>
      <c r="H285" s="96">
        <v>5</v>
      </c>
    </row>
    <row r="286" spans="1:10" ht="15.75" thickBot="1" x14ac:dyDescent="0.3">
      <c r="A286" s="97">
        <v>4.1666666666666664E-2</v>
      </c>
      <c r="B286" s="98">
        <v>6</v>
      </c>
      <c r="C286" s="98"/>
      <c r="D286" s="98"/>
      <c r="E286" s="98"/>
      <c r="F286" s="98"/>
      <c r="G286" s="98"/>
      <c r="H286" s="98">
        <v>5</v>
      </c>
    </row>
    <row r="287" spans="1:10" ht="15.75" thickBot="1" x14ac:dyDescent="0.3">
      <c r="A287" s="99">
        <v>8.3333333333333329E-2</v>
      </c>
      <c r="B287" s="96"/>
      <c r="C287" s="96"/>
      <c r="D287" s="96"/>
      <c r="E287" s="96"/>
      <c r="F287" s="96"/>
      <c r="G287" s="96"/>
      <c r="H287" s="96"/>
    </row>
    <row r="288" spans="1:10" ht="15.75" thickBot="1" x14ac:dyDescent="0.3">
      <c r="A288" s="97">
        <v>0.125</v>
      </c>
      <c r="B288" s="98"/>
      <c r="C288" s="98"/>
      <c r="D288" s="98"/>
      <c r="E288" s="98"/>
      <c r="F288" s="98"/>
      <c r="G288" s="98"/>
      <c r="H288" s="98"/>
    </row>
    <row r="289" spans="1:8" ht="15.75" thickBot="1" x14ac:dyDescent="0.3">
      <c r="A289" s="99">
        <v>0.16666666666666666</v>
      </c>
      <c r="B289" s="96">
        <v>5</v>
      </c>
      <c r="C289" s="96">
        <v>9</v>
      </c>
      <c r="D289" s="96">
        <v>9</v>
      </c>
      <c r="E289" s="96">
        <v>8</v>
      </c>
      <c r="F289" s="96">
        <v>9</v>
      </c>
      <c r="G289" s="96">
        <v>8</v>
      </c>
      <c r="H289" s="96">
        <v>5</v>
      </c>
    </row>
    <row r="290" spans="1:8" ht="15.75" thickBot="1" x14ac:dyDescent="0.3">
      <c r="A290" s="97">
        <v>0.20833333333333334</v>
      </c>
      <c r="B290" s="98">
        <v>5</v>
      </c>
      <c r="C290" s="98">
        <v>5</v>
      </c>
      <c r="D290" s="98">
        <v>5</v>
      </c>
      <c r="E290" s="98">
        <v>7</v>
      </c>
      <c r="F290" s="98">
        <v>6</v>
      </c>
      <c r="G290" s="98">
        <v>6</v>
      </c>
      <c r="H290" s="98">
        <v>5</v>
      </c>
    </row>
    <row r="291" spans="1:8" ht="15.75" thickBot="1" x14ac:dyDescent="0.3">
      <c r="A291" s="99">
        <v>0.25</v>
      </c>
      <c r="B291" s="96">
        <v>5</v>
      </c>
      <c r="C291" s="96">
        <v>6</v>
      </c>
      <c r="D291" s="96">
        <v>5</v>
      </c>
      <c r="E291" s="96">
        <v>9</v>
      </c>
      <c r="F291" s="96">
        <v>8</v>
      </c>
      <c r="G291" s="96">
        <v>8</v>
      </c>
      <c r="H291" s="96">
        <v>5</v>
      </c>
    </row>
    <row r="292" spans="1:8" ht="15.75" thickBot="1" x14ac:dyDescent="0.3">
      <c r="A292" s="97">
        <v>0.29166666666666669</v>
      </c>
      <c r="B292" s="98">
        <v>5</v>
      </c>
      <c r="C292" s="98">
        <v>20</v>
      </c>
      <c r="D292" s="98">
        <v>10</v>
      </c>
      <c r="E292" s="98">
        <v>14</v>
      </c>
      <c r="F292" s="98">
        <v>9</v>
      </c>
      <c r="G292" s="98">
        <v>9</v>
      </c>
      <c r="H292" s="98">
        <v>5</v>
      </c>
    </row>
    <row r="293" spans="1:8" ht="15.75" thickBot="1" x14ac:dyDescent="0.3">
      <c r="A293" s="99">
        <v>0.33333333333333331</v>
      </c>
      <c r="B293" s="96">
        <v>5</v>
      </c>
      <c r="C293" s="96">
        <v>6</v>
      </c>
      <c r="D293" s="96">
        <v>17</v>
      </c>
      <c r="E293" s="96">
        <v>18</v>
      </c>
      <c r="F293" s="96">
        <v>9</v>
      </c>
      <c r="G293" s="96">
        <v>8</v>
      </c>
      <c r="H293" s="96">
        <v>6</v>
      </c>
    </row>
    <row r="294" spans="1:8" ht="15.75" thickBot="1" x14ac:dyDescent="0.3">
      <c r="A294" s="97">
        <v>0.375</v>
      </c>
      <c r="B294" s="98">
        <v>8</v>
      </c>
      <c r="C294" s="98">
        <v>6</v>
      </c>
      <c r="D294" s="98">
        <v>8</v>
      </c>
      <c r="E294" s="98">
        <v>11</v>
      </c>
      <c r="F294" s="98">
        <v>8</v>
      </c>
      <c r="G294" s="98">
        <v>5</v>
      </c>
      <c r="H294" s="98">
        <v>13</v>
      </c>
    </row>
    <row r="295" spans="1:8" ht="15.75" thickBot="1" x14ac:dyDescent="0.3">
      <c r="A295" s="99">
        <v>0.41666666666666669</v>
      </c>
      <c r="B295" s="96">
        <v>13</v>
      </c>
      <c r="C295" s="96">
        <v>11</v>
      </c>
      <c r="D295" s="96">
        <v>6</v>
      </c>
      <c r="E295" s="96">
        <v>9</v>
      </c>
      <c r="F295" s="96">
        <v>9</v>
      </c>
      <c r="G295" s="96">
        <v>6</v>
      </c>
      <c r="H295" s="96">
        <v>13</v>
      </c>
    </row>
    <row r="296" spans="1:8" ht="15.75" thickBot="1" x14ac:dyDescent="0.3">
      <c r="A296" s="97">
        <v>0.45833333333333331</v>
      </c>
      <c r="B296" s="98">
        <v>14</v>
      </c>
      <c r="C296" s="98">
        <v>14</v>
      </c>
      <c r="D296" s="98">
        <v>9</v>
      </c>
      <c r="E296" s="98">
        <v>13</v>
      </c>
      <c r="F296" s="98">
        <v>9</v>
      </c>
      <c r="G296" s="98">
        <v>6</v>
      </c>
      <c r="H296" s="98">
        <v>11</v>
      </c>
    </row>
    <row r="297" spans="1:8" ht="15.75" thickBot="1" x14ac:dyDescent="0.3">
      <c r="A297" s="96" t="s">
        <v>78</v>
      </c>
      <c r="B297" s="96">
        <v>19</v>
      </c>
      <c r="C297" s="96">
        <v>15</v>
      </c>
      <c r="D297" s="96">
        <v>11</v>
      </c>
      <c r="E297" s="96">
        <v>12</v>
      </c>
      <c r="F297" s="96">
        <v>10</v>
      </c>
      <c r="G297" s="96">
        <v>10</v>
      </c>
      <c r="H297" s="96">
        <v>11</v>
      </c>
    </row>
    <row r="298" spans="1:8" ht="15.75" thickBot="1" x14ac:dyDescent="0.3">
      <c r="A298" s="97">
        <v>0.54166666666666663</v>
      </c>
      <c r="B298" s="98">
        <v>20</v>
      </c>
      <c r="C298" s="98">
        <v>18</v>
      </c>
      <c r="D298" s="98">
        <v>9</v>
      </c>
      <c r="E298" s="98">
        <v>15</v>
      </c>
      <c r="F298" s="98">
        <v>10</v>
      </c>
      <c r="G298" s="98">
        <v>11</v>
      </c>
      <c r="H298" s="98">
        <v>15</v>
      </c>
    </row>
    <row r="299" spans="1:8" ht="15.75" thickBot="1" x14ac:dyDescent="0.3">
      <c r="A299" s="99">
        <v>0.58333333333333337</v>
      </c>
      <c r="B299" s="96">
        <v>23</v>
      </c>
      <c r="C299" s="96">
        <v>20</v>
      </c>
      <c r="D299" s="96">
        <v>18</v>
      </c>
      <c r="E299" s="96">
        <v>16</v>
      </c>
      <c r="F299" s="96">
        <v>12</v>
      </c>
      <c r="G299" s="96">
        <v>13</v>
      </c>
      <c r="H299" s="96">
        <v>16</v>
      </c>
    </row>
    <row r="300" spans="1:8" ht="15.75" thickBot="1" x14ac:dyDescent="0.3">
      <c r="A300" s="97">
        <v>0.625</v>
      </c>
      <c r="B300" s="98">
        <v>23</v>
      </c>
      <c r="C300" s="98">
        <v>11</v>
      </c>
      <c r="D300" s="98">
        <v>17</v>
      </c>
      <c r="E300" s="98">
        <v>18</v>
      </c>
      <c r="F300" s="98">
        <v>14</v>
      </c>
      <c r="G300" s="98">
        <v>19</v>
      </c>
      <c r="H300" s="98">
        <v>20</v>
      </c>
    </row>
    <row r="301" spans="1:8" ht="15.75" thickBot="1" x14ac:dyDescent="0.3">
      <c r="A301" s="99">
        <v>0.66666666666666663</v>
      </c>
      <c r="B301" s="96">
        <v>24</v>
      </c>
      <c r="C301" s="96">
        <v>14</v>
      </c>
      <c r="D301" s="96">
        <v>11</v>
      </c>
      <c r="E301" s="96">
        <v>13</v>
      </c>
      <c r="F301" s="96">
        <v>6</v>
      </c>
      <c r="G301" s="96">
        <v>13</v>
      </c>
      <c r="H301" s="96">
        <v>23</v>
      </c>
    </row>
    <row r="302" spans="1:8" ht="15.75" thickBot="1" x14ac:dyDescent="0.3">
      <c r="A302" s="97">
        <v>0.70833333333333337</v>
      </c>
      <c r="B302" s="98">
        <v>23</v>
      </c>
      <c r="C302" s="98">
        <v>11</v>
      </c>
      <c r="D302" s="98">
        <v>9</v>
      </c>
      <c r="E302" s="98">
        <v>13</v>
      </c>
      <c r="F302" s="98">
        <v>6</v>
      </c>
      <c r="G302" s="98">
        <v>8</v>
      </c>
      <c r="H302" s="98">
        <v>20</v>
      </c>
    </row>
    <row r="303" spans="1:8" ht="15.75" thickBot="1" x14ac:dyDescent="0.3">
      <c r="A303" s="99">
        <v>0.75</v>
      </c>
      <c r="B303" s="96">
        <v>21</v>
      </c>
      <c r="C303" s="96">
        <v>10</v>
      </c>
      <c r="D303" s="96">
        <v>8</v>
      </c>
      <c r="E303" s="96">
        <v>17</v>
      </c>
      <c r="F303" s="96">
        <v>13</v>
      </c>
      <c r="G303" s="96">
        <v>11</v>
      </c>
      <c r="H303" s="96">
        <v>24</v>
      </c>
    </row>
    <row r="304" spans="1:8" ht="15.75" thickBot="1" x14ac:dyDescent="0.3">
      <c r="A304" s="97">
        <v>0.79166666666666663</v>
      </c>
      <c r="B304" s="98">
        <v>18</v>
      </c>
      <c r="C304" s="98">
        <v>14</v>
      </c>
      <c r="D304" s="98">
        <v>8</v>
      </c>
      <c r="E304" s="98">
        <v>18</v>
      </c>
      <c r="F304" s="98">
        <v>11</v>
      </c>
      <c r="G304" s="98">
        <v>14</v>
      </c>
      <c r="H304" s="98">
        <v>16</v>
      </c>
    </row>
    <row r="305" spans="1:10" ht="15.75" thickBot="1" x14ac:dyDescent="0.3">
      <c r="A305" s="99">
        <v>0.83333333333333337</v>
      </c>
      <c r="B305" s="96">
        <v>13</v>
      </c>
      <c r="C305" s="96">
        <v>15</v>
      </c>
      <c r="D305" s="96">
        <v>5</v>
      </c>
      <c r="E305" s="96">
        <v>14</v>
      </c>
      <c r="F305" s="96">
        <v>6</v>
      </c>
      <c r="G305" s="96">
        <v>10</v>
      </c>
      <c r="H305" s="96">
        <v>18</v>
      </c>
    </row>
    <row r="306" spans="1:10" ht="15.75" thickBot="1" x14ac:dyDescent="0.3">
      <c r="A306" s="97">
        <v>0.875</v>
      </c>
      <c r="B306" s="98">
        <v>13</v>
      </c>
      <c r="C306" s="98">
        <v>16</v>
      </c>
      <c r="D306" s="98">
        <v>12</v>
      </c>
      <c r="E306" s="98">
        <v>6</v>
      </c>
      <c r="F306" s="98">
        <v>10</v>
      </c>
      <c r="G306" s="98">
        <v>6</v>
      </c>
      <c r="H306" s="98">
        <v>8</v>
      </c>
    </row>
    <row r="307" spans="1:10" ht="15.75" thickBot="1" x14ac:dyDescent="0.3">
      <c r="A307" s="99">
        <v>0.91666666666666663</v>
      </c>
      <c r="B307" s="96">
        <v>11</v>
      </c>
      <c r="C307" s="96">
        <v>8</v>
      </c>
      <c r="D307" s="96">
        <v>5</v>
      </c>
      <c r="E307" s="96">
        <v>5</v>
      </c>
      <c r="F307" s="96">
        <v>9</v>
      </c>
      <c r="G307" s="96">
        <v>5</v>
      </c>
      <c r="H307" s="96">
        <v>11</v>
      </c>
    </row>
    <row r="308" spans="1:10" ht="15.75" thickBot="1" x14ac:dyDescent="0.3">
      <c r="A308" s="97">
        <v>0.95833333333333337</v>
      </c>
      <c r="B308" s="98">
        <v>8</v>
      </c>
      <c r="C308" s="98">
        <v>5</v>
      </c>
      <c r="D308" s="98">
        <v>5</v>
      </c>
      <c r="E308" s="98">
        <v>5</v>
      </c>
      <c r="F308" s="98">
        <v>6</v>
      </c>
      <c r="G308" s="98">
        <v>5</v>
      </c>
      <c r="H308" s="98">
        <v>13</v>
      </c>
    </row>
    <row r="309" spans="1:10" x14ac:dyDescent="0.25">
      <c r="A309" t="s">
        <v>58</v>
      </c>
      <c r="B309" s="26">
        <f>AVERAGE(B289:B308,B285:B286)</f>
        <v>13.272727272727273</v>
      </c>
      <c r="C309" s="26">
        <f>AVERAGE(C289:C308)</f>
        <v>11.7</v>
      </c>
      <c r="D309" s="26">
        <f t="shared" ref="D309:F309" si="10">AVERAGE(D289:D308)</f>
        <v>9.35</v>
      </c>
      <c r="E309" s="26">
        <f t="shared" si="10"/>
        <v>12.05</v>
      </c>
      <c r="F309" s="26">
        <f t="shared" si="10"/>
        <v>9</v>
      </c>
      <c r="G309" s="26">
        <f>AVERAGE(G289:G308,G285)</f>
        <v>8.8571428571428577</v>
      </c>
      <c r="H309" s="26">
        <f>AVERAGE(H289:H308,H285:H286)</f>
        <v>12.181818181818182</v>
      </c>
      <c r="I309" s="100" t="s">
        <v>59</v>
      </c>
      <c r="J309" s="89">
        <f>AVERAGE(B309:H309)</f>
        <v>10.915955473098332</v>
      </c>
    </row>
    <row r="312" spans="1:10" ht="32.25" thickBot="1" x14ac:dyDescent="0.3">
      <c r="A312" s="95" t="s">
        <v>139</v>
      </c>
      <c r="B312" s="95" t="s">
        <v>140</v>
      </c>
      <c r="C312" s="95" t="s">
        <v>141</v>
      </c>
      <c r="D312" s="95" t="s">
        <v>142</v>
      </c>
      <c r="E312" s="95" t="s">
        <v>143</v>
      </c>
      <c r="F312" s="95" t="s">
        <v>144</v>
      </c>
      <c r="G312" s="95" t="s">
        <v>145</v>
      </c>
      <c r="H312" s="95" t="s">
        <v>146</v>
      </c>
    </row>
    <row r="313" spans="1:10" ht="15.75" thickBot="1" x14ac:dyDescent="0.3">
      <c r="A313" s="96" t="s">
        <v>109</v>
      </c>
      <c r="B313" s="96">
        <v>16</v>
      </c>
      <c r="C313" s="96"/>
      <c r="D313" s="96"/>
      <c r="E313" s="96"/>
      <c r="F313" s="96"/>
      <c r="G313" s="96"/>
      <c r="H313" s="96">
        <v>5</v>
      </c>
    </row>
    <row r="314" spans="1:10" ht="15.75" thickBot="1" x14ac:dyDescent="0.3">
      <c r="A314" s="97">
        <v>4.1666666666666664E-2</v>
      </c>
      <c r="B314" s="98">
        <v>11</v>
      </c>
      <c r="C314" s="98"/>
      <c r="D314" s="98"/>
      <c r="E314" s="98"/>
      <c r="F314" s="98"/>
      <c r="G314" s="98"/>
      <c r="H314" s="98">
        <v>5</v>
      </c>
    </row>
    <row r="315" spans="1:10" ht="15.75" thickBot="1" x14ac:dyDescent="0.3">
      <c r="A315" s="99">
        <v>8.3333333333333329E-2</v>
      </c>
      <c r="B315" s="96"/>
      <c r="C315" s="96"/>
      <c r="D315" s="96"/>
      <c r="E315" s="96"/>
      <c r="F315" s="96"/>
      <c r="G315" s="96"/>
      <c r="H315" s="96"/>
    </row>
    <row r="316" spans="1:10" ht="15.75" thickBot="1" x14ac:dyDescent="0.3">
      <c r="A316" s="97">
        <v>0.125</v>
      </c>
      <c r="B316" s="98"/>
      <c r="C316" s="98"/>
      <c r="D316" s="98"/>
      <c r="E316" s="98"/>
      <c r="F316" s="98"/>
      <c r="G316" s="98"/>
      <c r="H316" s="98"/>
    </row>
    <row r="317" spans="1:10" ht="15.75" thickBot="1" x14ac:dyDescent="0.3">
      <c r="A317" s="99">
        <v>0.16666666666666666</v>
      </c>
      <c r="B317" s="96">
        <v>7</v>
      </c>
      <c r="C317" s="96">
        <v>9</v>
      </c>
      <c r="D317" s="96">
        <v>13</v>
      </c>
      <c r="E317" s="96">
        <v>13</v>
      </c>
      <c r="F317" s="96">
        <v>9</v>
      </c>
      <c r="G317" s="96">
        <v>10</v>
      </c>
      <c r="H317" s="96">
        <v>6</v>
      </c>
    </row>
    <row r="318" spans="1:10" ht="15.75" thickBot="1" x14ac:dyDescent="0.3">
      <c r="A318" s="97">
        <v>0.20833333333333334</v>
      </c>
      <c r="B318" s="98">
        <v>5</v>
      </c>
      <c r="C318" s="98">
        <v>5</v>
      </c>
      <c r="D318" s="98">
        <v>10</v>
      </c>
      <c r="E318" s="98">
        <v>5</v>
      </c>
      <c r="F318" s="98">
        <v>5</v>
      </c>
      <c r="G318" s="98">
        <v>5</v>
      </c>
      <c r="H318" s="98">
        <v>5</v>
      </c>
    </row>
    <row r="319" spans="1:10" ht="15.75" thickBot="1" x14ac:dyDescent="0.3">
      <c r="A319" s="99">
        <v>0.25</v>
      </c>
      <c r="B319" s="96">
        <v>5</v>
      </c>
      <c r="C319" s="96">
        <v>5</v>
      </c>
      <c r="D319" s="96">
        <v>9</v>
      </c>
      <c r="E319" s="96">
        <v>5</v>
      </c>
      <c r="F319" s="96">
        <v>5</v>
      </c>
      <c r="G319" s="96">
        <v>5</v>
      </c>
      <c r="H319" s="96">
        <v>5</v>
      </c>
    </row>
    <row r="320" spans="1:10" ht="15.75" thickBot="1" x14ac:dyDescent="0.3">
      <c r="A320" s="97">
        <v>0.29166666666666669</v>
      </c>
      <c r="B320" s="98">
        <v>5</v>
      </c>
      <c r="C320" s="98">
        <v>14</v>
      </c>
      <c r="D320" s="98">
        <v>9</v>
      </c>
      <c r="E320" s="98">
        <v>9</v>
      </c>
      <c r="F320" s="98">
        <v>16</v>
      </c>
      <c r="G320" s="98">
        <v>7</v>
      </c>
      <c r="H320" s="98">
        <v>6</v>
      </c>
    </row>
    <row r="321" spans="1:8" ht="15.75" thickBot="1" x14ac:dyDescent="0.3">
      <c r="A321" s="99">
        <v>0.33333333333333331</v>
      </c>
      <c r="B321" s="96">
        <v>5</v>
      </c>
      <c r="C321" s="96">
        <v>13</v>
      </c>
      <c r="D321" s="96">
        <v>10</v>
      </c>
      <c r="E321" s="96">
        <v>21</v>
      </c>
      <c r="F321" s="96">
        <v>17</v>
      </c>
      <c r="G321" s="96">
        <v>11</v>
      </c>
      <c r="H321" s="96">
        <v>6</v>
      </c>
    </row>
    <row r="322" spans="1:8" ht="15.75" thickBot="1" x14ac:dyDescent="0.3">
      <c r="A322" s="97">
        <v>0.375</v>
      </c>
      <c r="B322" s="98">
        <v>6</v>
      </c>
      <c r="C322" s="98">
        <v>5</v>
      </c>
      <c r="D322" s="98">
        <v>10</v>
      </c>
      <c r="E322" s="98">
        <v>14</v>
      </c>
      <c r="F322" s="98">
        <v>13</v>
      </c>
      <c r="G322" s="98">
        <v>9</v>
      </c>
      <c r="H322" s="98">
        <v>6</v>
      </c>
    </row>
    <row r="323" spans="1:8" ht="15.75" thickBot="1" x14ac:dyDescent="0.3">
      <c r="A323" s="99">
        <v>0.41666666666666669</v>
      </c>
      <c r="B323" s="96">
        <v>9</v>
      </c>
      <c r="C323" s="96">
        <v>10</v>
      </c>
      <c r="D323" s="96">
        <v>13</v>
      </c>
      <c r="E323" s="96">
        <v>16</v>
      </c>
      <c r="F323" s="96">
        <v>12</v>
      </c>
      <c r="G323" s="96">
        <v>10</v>
      </c>
      <c r="H323" s="96">
        <v>9</v>
      </c>
    </row>
    <row r="324" spans="1:8" ht="15.75" thickBot="1" x14ac:dyDescent="0.3">
      <c r="A324" s="97">
        <v>0.45833333333333331</v>
      </c>
      <c r="B324" s="98">
        <v>15</v>
      </c>
      <c r="C324" s="98">
        <v>11</v>
      </c>
      <c r="D324" s="98">
        <v>18</v>
      </c>
      <c r="E324" s="98">
        <v>21</v>
      </c>
      <c r="F324" s="98">
        <v>13</v>
      </c>
      <c r="G324" s="98">
        <v>19</v>
      </c>
      <c r="H324" s="98">
        <v>19</v>
      </c>
    </row>
    <row r="325" spans="1:8" ht="15.75" thickBot="1" x14ac:dyDescent="0.3">
      <c r="A325" s="96" t="s">
        <v>78</v>
      </c>
      <c r="B325" s="96">
        <v>18</v>
      </c>
      <c r="C325" s="96">
        <v>18</v>
      </c>
      <c r="D325" s="96">
        <v>18</v>
      </c>
      <c r="E325" s="96">
        <v>19</v>
      </c>
      <c r="F325" s="96">
        <v>12</v>
      </c>
      <c r="G325" s="96">
        <v>23</v>
      </c>
      <c r="H325" s="96">
        <v>23</v>
      </c>
    </row>
    <row r="326" spans="1:8" ht="15.75" thickBot="1" x14ac:dyDescent="0.3">
      <c r="A326" s="97">
        <v>0.54166666666666663</v>
      </c>
      <c r="B326" s="98">
        <v>24</v>
      </c>
      <c r="C326" s="98">
        <v>21</v>
      </c>
      <c r="D326" s="98">
        <v>15</v>
      </c>
      <c r="E326" s="98">
        <v>16</v>
      </c>
      <c r="F326" s="98">
        <v>19</v>
      </c>
      <c r="G326" s="98">
        <v>23</v>
      </c>
      <c r="H326" s="98">
        <v>17</v>
      </c>
    </row>
    <row r="327" spans="1:8" ht="15.75" thickBot="1" x14ac:dyDescent="0.3">
      <c r="A327" s="99">
        <v>0.58333333333333337</v>
      </c>
      <c r="B327" s="96">
        <v>25</v>
      </c>
      <c r="C327" s="96">
        <v>20</v>
      </c>
      <c r="D327" s="96">
        <v>20</v>
      </c>
      <c r="E327" s="96">
        <v>20</v>
      </c>
      <c r="F327" s="96">
        <v>17</v>
      </c>
      <c r="G327" s="96">
        <v>21</v>
      </c>
      <c r="H327" s="96">
        <v>22</v>
      </c>
    </row>
    <row r="328" spans="1:8" ht="15.75" thickBot="1" x14ac:dyDescent="0.3">
      <c r="A328" s="97">
        <v>0.625</v>
      </c>
      <c r="B328" s="98">
        <v>24</v>
      </c>
      <c r="C328" s="98">
        <v>29</v>
      </c>
      <c r="D328" s="98">
        <v>29</v>
      </c>
      <c r="E328" s="98">
        <v>24</v>
      </c>
      <c r="F328" s="98">
        <v>18</v>
      </c>
      <c r="G328" s="98">
        <v>16</v>
      </c>
      <c r="H328" s="98">
        <v>25</v>
      </c>
    </row>
    <row r="329" spans="1:8" ht="15.75" thickBot="1" x14ac:dyDescent="0.3">
      <c r="A329" s="99">
        <v>0.66666666666666663</v>
      </c>
      <c r="B329" s="96">
        <v>24</v>
      </c>
      <c r="C329" s="96">
        <v>24</v>
      </c>
      <c r="D329" s="96">
        <v>31</v>
      </c>
      <c r="E329" s="96">
        <v>21</v>
      </c>
      <c r="F329" s="96">
        <v>13</v>
      </c>
      <c r="G329" s="96">
        <v>13</v>
      </c>
      <c r="H329" s="96">
        <v>19</v>
      </c>
    </row>
    <row r="330" spans="1:8" ht="15.75" thickBot="1" x14ac:dyDescent="0.3">
      <c r="A330" s="97">
        <v>0.70833333333333337</v>
      </c>
      <c r="B330" s="98">
        <v>20</v>
      </c>
      <c r="C330" s="98">
        <v>26</v>
      </c>
      <c r="D330" s="98">
        <v>20</v>
      </c>
      <c r="E330" s="98">
        <v>20</v>
      </c>
      <c r="F330" s="98">
        <v>9</v>
      </c>
      <c r="G330" s="98">
        <v>6</v>
      </c>
      <c r="H330" s="98">
        <v>12</v>
      </c>
    </row>
    <row r="331" spans="1:8" ht="15.75" thickBot="1" x14ac:dyDescent="0.3">
      <c r="A331" s="99">
        <v>0.75</v>
      </c>
      <c r="B331" s="96">
        <v>18</v>
      </c>
      <c r="C331" s="96">
        <v>26</v>
      </c>
      <c r="D331" s="96">
        <v>18</v>
      </c>
      <c r="E331" s="96">
        <v>23</v>
      </c>
      <c r="F331" s="96">
        <v>10</v>
      </c>
      <c r="G331" s="96">
        <v>8</v>
      </c>
      <c r="H331" s="96">
        <v>12</v>
      </c>
    </row>
    <row r="332" spans="1:8" ht="15.75" thickBot="1" x14ac:dyDescent="0.3">
      <c r="A332" s="97">
        <v>0.79166666666666663</v>
      </c>
      <c r="B332" s="98">
        <v>13</v>
      </c>
      <c r="C332" s="98">
        <v>13</v>
      </c>
      <c r="D332" s="98">
        <v>14</v>
      </c>
      <c r="E332" s="98">
        <v>16</v>
      </c>
      <c r="F332" s="98">
        <v>13</v>
      </c>
      <c r="G332" s="98">
        <v>8</v>
      </c>
      <c r="H332" s="98">
        <v>7</v>
      </c>
    </row>
    <row r="333" spans="1:8" ht="15.75" thickBot="1" x14ac:dyDescent="0.3">
      <c r="A333" s="99">
        <v>0.83333333333333337</v>
      </c>
      <c r="B333" s="96">
        <v>11</v>
      </c>
      <c r="C333" s="96">
        <v>10</v>
      </c>
      <c r="D333" s="96">
        <v>16</v>
      </c>
      <c r="E333" s="96">
        <v>10</v>
      </c>
      <c r="F333" s="96">
        <v>11</v>
      </c>
      <c r="G333" s="96">
        <v>5</v>
      </c>
      <c r="H333" s="96">
        <v>7</v>
      </c>
    </row>
    <row r="334" spans="1:8" ht="15.75" thickBot="1" x14ac:dyDescent="0.3">
      <c r="A334" s="97">
        <v>0.875</v>
      </c>
      <c r="B334" s="98">
        <v>11</v>
      </c>
      <c r="C334" s="98">
        <v>19</v>
      </c>
      <c r="D334" s="98">
        <v>21</v>
      </c>
      <c r="E334" s="98">
        <v>18</v>
      </c>
      <c r="F334" s="98">
        <v>17</v>
      </c>
      <c r="G334" s="98">
        <v>5</v>
      </c>
      <c r="H334" s="98">
        <v>8</v>
      </c>
    </row>
    <row r="335" spans="1:8" ht="15.75" thickBot="1" x14ac:dyDescent="0.3">
      <c r="A335" s="99">
        <v>0.91666666666666663</v>
      </c>
      <c r="B335" s="96">
        <v>14</v>
      </c>
      <c r="C335" s="96">
        <v>18</v>
      </c>
      <c r="D335" s="96">
        <v>15</v>
      </c>
      <c r="E335" s="96">
        <v>25</v>
      </c>
      <c r="F335" s="96">
        <v>12</v>
      </c>
      <c r="G335" s="96">
        <v>5</v>
      </c>
      <c r="H335" s="96">
        <v>10</v>
      </c>
    </row>
    <row r="336" spans="1:8" ht="15.75" thickBot="1" x14ac:dyDescent="0.3">
      <c r="A336" s="97">
        <v>0.95833333333333337</v>
      </c>
      <c r="B336" s="98">
        <v>9</v>
      </c>
      <c r="C336" s="98">
        <v>11</v>
      </c>
      <c r="D336" s="98">
        <v>11</v>
      </c>
      <c r="E336" s="98">
        <v>19</v>
      </c>
      <c r="F336" s="98">
        <v>11</v>
      </c>
      <c r="G336" s="98">
        <v>5</v>
      </c>
      <c r="H336" s="98">
        <v>12</v>
      </c>
    </row>
    <row r="337" spans="1:10" x14ac:dyDescent="0.25">
      <c r="A337" t="s">
        <v>57</v>
      </c>
      <c r="B337" s="44">
        <f>AVERAGE(B313:B336,B315,B316)</f>
        <v>13.409090909090908</v>
      </c>
      <c r="C337" s="44">
        <f>AVERAGE(C317:C336)</f>
        <v>15.35</v>
      </c>
      <c r="D337" s="44">
        <f t="shared" ref="D337:G337" si="11">AVERAGE(D317:D336)</f>
        <v>16</v>
      </c>
      <c r="E337" s="44">
        <f t="shared" si="11"/>
        <v>16.75</v>
      </c>
      <c r="F337" s="44">
        <f t="shared" si="11"/>
        <v>12.6</v>
      </c>
      <c r="G337" s="44">
        <f t="shared" si="11"/>
        <v>10.7</v>
      </c>
      <c r="H337" s="44">
        <f>AVERAGE(H317:H336,H313:H314)</f>
        <v>11.181818181818182</v>
      </c>
      <c r="I337" s="100" t="s">
        <v>63</v>
      </c>
      <c r="J337" s="89">
        <f>AVERAGE(B337:H337)</f>
        <v>13.712987012987014</v>
      </c>
    </row>
  </sheetData>
  <mergeCells count="1">
    <mergeCell ref="L1:M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82F9D-D929-4DD4-9F6A-E9B88432917B}">
  <sheetPr>
    <tabColor theme="4"/>
  </sheetPr>
  <dimension ref="A1:U123"/>
  <sheetViews>
    <sheetView topLeftCell="D1" workbookViewId="0">
      <selection activeCell="U3" sqref="U3"/>
    </sheetView>
  </sheetViews>
  <sheetFormatPr baseColWidth="10" defaultRowHeight="12" x14ac:dyDescent="0.2"/>
  <cols>
    <col min="1" max="1" width="12.42578125" style="128" bestFit="1" customWidth="1"/>
    <col min="2" max="8" width="11.42578125" style="128"/>
    <col min="9" max="9" width="8.42578125" style="134" customWidth="1"/>
    <col min="10" max="10" width="12.42578125" style="128" bestFit="1" customWidth="1"/>
    <col min="11" max="17" width="11.42578125" style="128"/>
    <col min="18" max="18" width="8.28515625" style="134" customWidth="1"/>
    <col min="19" max="19" width="11.42578125" style="128"/>
    <col min="20" max="20" width="4.5703125" style="128" customWidth="1"/>
    <col min="21" max="16384" width="11.42578125" style="128"/>
  </cols>
  <sheetData>
    <row r="1" spans="1:21" x14ac:dyDescent="0.2">
      <c r="A1" s="240" t="s">
        <v>185</v>
      </c>
      <c r="B1" s="240"/>
      <c r="C1" s="240"/>
      <c r="D1" s="240"/>
      <c r="E1" s="240"/>
      <c r="F1" s="240"/>
      <c r="G1" s="240"/>
      <c r="H1" s="240"/>
      <c r="J1" s="239" t="s">
        <v>192</v>
      </c>
      <c r="K1" s="239"/>
      <c r="L1" s="239"/>
      <c r="M1" s="239"/>
      <c r="N1" s="239"/>
      <c r="O1" s="239"/>
      <c r="P1" s="239"/>
      <c r="Q1" s="239"/>
    </row>
    <row r="2" spans="1:21" ht="24.75" thickBot="1" x14ac:dyDescent="0.25">
      <c r="A2" s="129" t="s">
        <v>139</v>
      </c>
      <c r="B2" s="129" t="s">
        <v>140</v>
      </c>
      <c r="C2" s="129" t="s">
        <v>141</v>
      </c>
      <c r="D2" s="129" t="s">
        <v>142</v>
      </c>
      <c r="E2" s="129" t="s">
        <v>143</v>
      </c>
      <c r="F2" s="129" t="s">
        <v>144</v>
      </c>
      <c r="G2" s="129" t="s">
        <v>145</v>
      </c>
      <c r="H2" s="129" t="s">
        <v>146</v>
      </c>
      <c r="J2" s="109" t="s">
        <v>139</v>
      </c>
      <c r="K2" s="109" t="s">
        <v>140</v>
      </c>
      <c r="L2" s="109" t="s">
        <v>141</v>
      </c>
      <c r="M2" s="109" t="s">
        <v>142</v>
      </c>
      <c r="N2" s="109" t="s">
        <v>143</v>
      </c>
      <c r="O2" s="109" t="s">
        <v>144</v>
      </c>
      <c r="P2" s="109" t="s">
        <v>145</v>
      </c>
      <c r="Q2" s="109" t="s">
        <v>146</v>
      </c>
    </row>
    <row r="3" spans="1:21" ht="12.75" thickBot="1" x14ac:dyDescent="0.25">
      <c r="A3" s="130">
        <v>0.25</v>
      </c>
      <c r="B3" s="131">
        <v>13</v>
      </c>
      <c r="C3" s="131">
        <v>15</v>
      </c>
      <c r="D3" s="131">
        <v>5</v>
      </c>
      <c r="E3" s="131">
        <v>15</v>
      </c>
      <c r="F3" s="131">
        <v>5</v>
      </c>
      <c r="G3" s="131">
        <v>5</v>
      </c>
      <c r="H3" s="131">
        <v>5</v>
      </c>
      <c r="J3" s="110">
        <v>0.25</v>
      </c>
      <c r="K3" s="111">
        <v>10</v>
      </c>
      <c r="L3" s="111">
        <v>21</v>
      </c>
      <c r="M3" s="111">
        <v>6</v>
      </c>
      <c r="N3" s="111">
        <v>11</v>
      </c>
      <c r="O3" s="111">
        <v>5</v>
      </c>
      <c r="P3" s="111">
        <v>5</v>
      </c>
      <c r="Q3" s="111">
        <v>5</v>
      </c>
      <c r="S3" s="235" t="s">
        <v>203</v>
      </c>
      <c r="T3" s="236"/>
      <c r="U3" s="147">
        <f>AVERAGE(I9,I31,I50,I69,I92,I115,R9,R32,R51,R72)</f>
        <v>49.953242296918766</v>
      </c>
    </row>
    <row r="4" spans="1:21" ht="12.75" thickBot="1" x14ac:dyDescent="0.25">
      <c r="A4" s="132">
        <v>0.29166666666666669</v>
      </c>
      <c r="B4" s="133">
        <v>20</v>
      </c>
      <c r="C4" s="133">
        <v>46</v>
      </c>
      <c r="D4" s="133">
        <v>38</v>
      </c>
      <c r="E4" s="133">
        <v>46</v>
      </c>
      <c r="F4" s="133">
        <v>50</v>
      </c>
      <c r="G4" s="133">
        <v>44</v>
      </c>
      <c r="H4" s="133">
        <v>20</v>
      </c>
      <c r="J4" s="112">
        <v>0.29166666666666669</v>
      </c>
      <c r="K4" s="113">
        <v>22</v>
      </c>
      <c r="L4" s="113">
        <v>45</v>
      </c>
      <c r="M4" s="113">
        <v>35</v>
      </c>
      <c r="N4" s="113">
        <v>29</v>
      </c>
      <c r="O4" s="113">
        <v>33</v>
      </c>
      <c r="P4" s="113">
        <v>35</v>
      </c>
      <c r="Q4" s="113">
        <v>24</v>
      </c>
      <c r="S4" s="237" t="s">
        <v>204</v>
      </c>
      <c r="T4" s="238"/>
      <c r="U4" s="148">
        <f>AVERAGE(R93,R115)</f>
        <v>66.066176470588232</v>
      </c>
    </row>
    <row r="5" spans="1:21" ht="12.75" thickBot="1" x14ac:dyDescent="0.25">
      <c r="A5" s="130">
        <v>0.33333333333333331</v>
      </c>
      <c r="B5" s="131">
        <v>9</v>
      </c>
      <c r="C5" s="131">
        <v>78</v>
      </c>
      <c r="D5" s="131">
        <v>78</v>
      </c>
      <c r="E5" s="131">
        <v>98</v>
      </c>
      <c r="F5" s="131">
        <v>96</v>
      </c>
      <c r="G5" s="131">
        <v>90</v>
      </c>
      <c r="H5" s="131">
        <v>19</v>
      </c>
      <c r="J5" s="110">
        <v>0.33333333333333331</v>
      </c>
      <c r="K5" s="111">
        <v>27</v>
      </c>
      <c r="L5" s="111">
        <v>43</v>
      </c>
      <c r="M5" s="111">
        <v>40</v>
      </c>
      <c r="N5" s="111">
        <v>60</v>
      </c>
      <c r="O5" s="111">
        <v>45</v>
      </c>
      <c r="P5" s="111">
        <v>43</v>
      </c>
      <c r="Q5" s="111">
        <v>25</v>
      </c>
    </row>
    <row r="6" spans="1:21" ht="12.75" thickBot="1" x14ac:dyDescent="0.25">
      <c r="A6" s="132">
        <v>0.375</v>
      </c>
      <c r="B6" s="133">
        <v>21</v>
      </c>
      <c r="C6" s="133">
        <v>36</v>
      </c>
      <c r="D6" s="133">
        <v>102</v>
      </c>
      <c r="E6" s="133">
        <v>128</v>
      </c>
      <c r="F6" s="133">
        <v>104</v>
      </c>
      <c r="G6" s="133">
        <v>55</v>
      </c>
      <c r="H6" s="133">
        <v>39</v>
      </c>
      <c r="J6" s="112">
        <v>0.375</v>
      </c>
      <c r="K6" s="113">
        <v>39</v>
      </c>
      <c r="L6" s="113">
        <v>43</v>
      </c>
      <c r="M6" s="113">
        <v>45</v>
      </c>
      <c r="N6" s="113">
        <v>63</v>
      </c>
      <c r="O6" s="113">
        <v>43</v>
      </c>
      <c r="P6" s="113">
        <v>51</v>
      </c>
      <c r="Q6" s="113">
        <v>36</v>
      </c>
    </row>
    <row r="7" spans="1:21" ht="12.75" thickBot="1" x14ac:dyDescent="0.25">
      <c r="A7" s="130">
        <v>0.41666666666666669</v>
      </c>
      <c r="B7" s="131">
        <v>21</v>
      </c>
      <c r="C7" s="131">
        <v>36</v>
      </c>
      <c r="D7" s="131">
        <v>83</v>
      </c>
      <c r="E7" s="131">
        <v>86</v>
      </c>
      <c r="F7" s="131">
        <v>79</v>
      </c>
      <c r="G7" s="131">
        <v>59</v>
      </c>
      <c r="H7" s="131">
        <v>36</v>
      </c>
      <c r="I7" s="134" t="s">
        <v>198</v>
      </c>
      <c r="J7" s="110">
        <v>0.41666666666666669</v>
      </c>
      <c r="K7" s="111">
        <v>41</v>
      </c>
      <c r="L7" s="111">
        <v>29</v>
      </c>
      <c r="M7" s="111">
        <v>46</v>
      </c>
      <c r="N7" s="111">
        <v>64</v>
      </c>
      <c r="O7" s="111">
        <v>44</v>
      </c>
      <c r="P7" s="111">
        <v>45</v>
      </c>
      <c r="Q7" s="111">
        <v>57</v>
      </c>
      <c r="R7" s="134" t="s">
        <v>198</v>
      </c>
    </row>
    <row r="8" spans="1:21" ht="12.75" thickBot="1" x14ac:dyDescent="0.25">
      <c r="A8" s="132">
        <v>0.45833333333333331</v>
      </c>
      <c r="B8" s="133">
        <v>40</v>
      </c>
      <c r="C8" s="133">
        <v>46</v>
      </c>
      <c r="D8" s="133">
        <v>75</v>
      </c>
      <c r="E8" s="133">
        <v>75</v>
      </c>
      <c r="F8" s="133">
        <v>60</v>
      </c>
      <c r="G8" s="133">
        <v>31</v>
      </c>
      <c r="H8" s="133">
        <v>40</v>
      </c>
      <c r="I8" s="134" t="s">
        <v>199</v>
      </c>
      <c r="J8" s="112">
        <v>0.45833333333333331</v>
      </c>
      <c r="K8" s="113">
        <v>48</v>
      </c>
      <c r="L8" s="113">
        <v>31</v>
      </c>
      <c r="M8" s="113">
        <v>39</v>
      </c>
      <c r="N8" s="113">
        <v>65</v>
      </c>
      <c r="O8" s="113">
        <v>53</v>
      </c>
      <c r="P8" s="113">
        <v>47</v>
      </c>
      <c r="Q8" s="113">
        <v>60</v>
      </c>
      <c r="R8" s="134" t="s">
        <v>199</v>
      </c>
    </row>
    <row r="9" spans="1:21" ht="12.75" thickBot="1" x14ac:dyDescent="0.25">
      <c r="A9" s="131" t="s">
        <v>78</v>
      </c>
      <c r="B9" s="131">
        <v>46</v>
      </c>
      <c r="C9" s="131">
        <v>59</v>
      </c>
      <c r="D9" s="131">
        <v>86</v>
      </c>
      <c r="E9" s="131">
        <v>78</v>
      </c>
      <c r="F9" s="131">
        <v>54</v>
      </c>
      <c r="G9" s="131">
        <v>35</v>
      </c>
      <c r="H9" s="131">
        <v>38</v>
      </c>
      <c r="I9" s="135">
        <f>AVERAGE(B19:H19)</f>
        <v>54.794642857142854</v>
      </c>
      <c r="J9" s="111" t="s">
        <v>78</v>
      </c>
      <c r="K9" s="111">
        <v>58</v>
      </c>
      <c r="L9" s="111">
        <v>32</v>
      </c>
      <c r="M9" s="111">
        <v>58</v>
      </c>
      <c r="N9" s="111">
        <v>63</v>
      </c>
      <c r="O9" s="111">
        <v>44</v>
      </c>
      <c r="P9" s="111">
        <v>53</v>
      </c>
      <c r="Q9" s="111">
        <v>69</v>
      </c>
      <c r="R9" s="135">
        <f>AVERAGE(K19:Q19)</f>
        <v>35.455357142857146</v>
      </c>
    </row>
    <row r="10" spans="1:21" ht="12.75" thickBot="1" x14ac:dyDescent="0.25">
      <c r="A10" s="132">
        <v>0.54166666666666663</v>
      </c>
      <c r="B10" s="133">
        <v>64</v>
      </c>
      <c r="C10" s="133">
        <v>60</v>
      </c>
      <c r="D10" s="133">
        <v>77</v>
      </c>
      <c r="E10" s="133">
        <v>74</v>
      </c>
      <c r="F10" s="133">
        <v>53</v>
      </c>
      <c r="G10" s="133">
        <v>25</v>
      </c>
      <c r="H10" s="133">
        <v>29</v>
      </c>
      <c r="J10" s="112">
        <v>0.54166666666666663</v>
      </c>
      <c r="K10" s="113">
        <v>59</v>
      </c>
      <c r="L10" s="113">
        <v>47</v>
      </c>
      <c r="M10" s="113">
        <v>50</v>
      </c>
      <c r="N10" s="113">
        <v>63</v>
      </c>
      <c r="O10" s="113">
        <v>43</v>
      </c>
      <c r="P10" s="113">
        <v>66</v>
      </c>
      <c r="Q10" s="113">
        <v>69</v>
      </c>
    </row>
    <row r="11" spans="1:21" ht="12.75" thickBot="1" x14ac:dyDescent="0.25">
      <c r="A11" s="130">
        <v>0.58333333333333337</v>
      </c>
      <c r="B11" s="131">
        <v>72</v>
      </c>
      <c r="C11" s="131">
        <v>64</v>
      </c>
      <c r="D11" s="131">
        <v>67</v>
      </c>
      <c r="E11" s="131">
        <v>58</v>
      </c>
      <c r="F11" s="131">
        <v>43</v>
      </c>
      <c r="G11" s="131">
        <v>25</v>
      </c>
      <c r="H11" s="131">
        <v>33</v>
      </c>
      <c r="J11" s="110">
        <v>0.58333333333333337</v>
      </c>
      <c r="K11" s="111">
        <v>52</v>
      </c>
      <c r="L11" s="111">
        <v>49</v>
      </c>
      <c r="M11" s="111">
        <v>56</v>
      </c>
      <c r="N11" s="111">
        <v>56</v>
      </c>
      <c r="O11" s="111">
        <v>60</v>
      </c>
      <c r="P11" s="111">
        <v>58</v>
      </c>
      <c r="Q11" s="111">
        <v>56</v>
      </c>
    </row>
    <row r="12" spans="1:21" ht="12.75" thickBot="1" x14ac:dyDescent="0.25">
      <c r="A12" s="132">
        <v>0.625</v>
      </c>
      <c r="B12" s="133">
        <v>79</v>
      </c>
      <c r="C12" s="133">
        <v>78</v>
      </c>
      <c r="D12" s="133">
        <v>63</v>
      </c>
      <c r="E12" s="133">
        <v>61</v>
      </c>
      <c r="F12" s="133">
        <v>56</v>
      </c>
      <c r="G12" s="133">
        <v>26</v>
      </c>
      <c r="H12" s="133">
        <v>51</v>
      </c>
      <c r="J12" s="112">
        <v>0.625</v>
      </c>
      <c r="K12" s="113">
        <v>53</v>
      </c>
      <c r="L12" s="113">
        <v>43</v>
      </c>
      <c r="M12" s="113">
        <v>46</v>
      </c>
      <c r="N12" s="113">
        <v>51</v>
      </c>
      <c r="O12" s="113">
        <v>38</v>
      </c>
      <c r="P12" s="113">
        <v>54</v>
      </c>
      <c r="Q12" s="113">
        <v>38</v>
      </c>
    </row>
    <row r="13" spans="1:21" ht="12.75" thickBot="1" x14ac:dyDescent="0.25">
      <c r="A13" s="130">
        <v>0.66666666666666663</v>
      </c>
      <c r="B13" s="131">
        <v>86</v>
      </c>
      <c r="C13" s="131">
        <v>82</v>
      </c>
      <c r="D13" s="131">
        <v>67</v>
      </c>
      <c r="E13" s="131">
        <v>63</v>
      </c>
      <c r="F13" s="131">
        <v>65</v>
      </c>
      <c r="G13" s="131">
        <v>28</v>
      </c>
      <c r="H13" s="131">
        <v>56</v>
      </c>
      <c r="J13" s="110">
        <v>0.66666666666666663</v>
      </c>
      <c r="K13" s="111">
        <v>30</v>
      </c>
      <c r="L13" s="111">
        <v>40</v>
      </c>
      <c r="M13" s="111">
        <v>34</v>
      </c>
      <c r="N13" s="111">
        <v>34</v>
      </c>
      <c r="O13" s="111">
        <v>18</v>
      </c>
      <c r="P13" s="111">
        <v>31</v>
      </c>
      <c r="Q13" s="111">
        <v>41</v>
      </c>
    </row>
    <row r="14" spans="1:21" ht="12.75" thickBot="1" x14ac:dyDescent="0.25">
      <c r="A14" s="132">
        <v>0.70833333333333337</v>
      </c>
      <c r="B14" s="133">
        <v>88</v>
      </c>
      <c r="C14" s="133">
        <v>74</v>
      </c>
      <c r="D14" s="133">
        <v>73</v>
      </c>
      <c r="E14" s="133">
        <v>68</v>
      </c>
      <c r="F14" s="133">
        <v>66</v>
      </c>
      <c r="G14" s="133">
        <v>15</v>
      </c>
      <c r="H14" s="133">
        <v>78</v>
      </c>
      <c r="J14" s="112">
        <v>0.70833333333333337</v>
      </c>
      <c r="K14" s="113">
        <v>40</v>
      </c>
      <c r="L14" s="113">
        <v>28</v>
      </c>
      <c r="M14" s="113">
        <v>40</v>
      </c>
      <c r="N14" s="113">
        <v>20</v>
      </c>
      <c r="O14" s="113">
        <v>10</v>
      </c>
      <c r="P14" s="113">
        <v>20</v>
      </c>
      <c r="Q14" s="113">
        <v>30</v>
      </c>
    </row>
    <row r="15" spans="1:21" ht="12.75" thickBot="1" x14ac:dyDescent="0.25">
      <c r="A15" s="130">
        <v>0.75</v>
      </c>
      <c r="B15" s="131">
        <v>90</v>
      </c>
      <c r="C15" s="131">
        <v>84</v>
      </c>
      <c r="D15" s="131">
        <v>81</v>
      </c>
      <c r="E15" s="131">
        <v>54</v>
      </c>
      <c r="F15" s="131">
        <v>46</v>
      </c>
      <c r="G15" s="131">
        <v>18</v>
      </c>
      <c r="H15" s="131">
        <v>88</v>
      </c>
      <c r="J15" s="110">
        <v>0.75</v>
      </c>
      <c r="K15" s="111">
        <v>33</v>
      </c>
      <c r="L15" s="111">
        <v>15</v>
      </c>
      <c r="M15" s="111">
        <v>32</v>
      </c>
      <c r="N15" s="111">
        <v>13</v>
      </c>
      <c r="O15" s="111">
        <v>10</v>
      </c>
      <c r="P15" s="111">
        <v>15</v>
      </c>
      <c r="Q15" s="111">
        <v>24</v>
      </c>
    </row>
    <row r="16" spans="1:21" ht="12.75" thickBot="1" x14ac:dyDescent="0.25">
      <c r="A16" s="132">
        <v>0.79166666666666663</v>
      </c>
      <c r="B16" s="133">
        <v>91</v>
      </c>
      <c r="C16" s="133">
        <v>75</v>
      </c>
      <c r="D16" s="133">
        <v>48</v>
      </c>
      <c r="E16" s="133">
        <v>38</v>
      </c>
      <c r="F16" s="133">
        <v>30</v>
      </c>
      <c r="G16" s="133">
        <v>24</v>
      </c>
      <c r="H16" s="133">
        <v>88</v>
      </c>
      <c r="J16" s="112">
        <v>0.79166666666666663</v>
      </c>
      <c r="K16" s="113">
        <v>17</v>
      </c>
      <c r="L16" s="113">
        <v>14</v>
      </c>
      <c r="M16" s="113">
        <v>23</v>
      </c>
      <c r="N16" s="113">
        <v>20</v>
      </c>
      <c r="O16" s="113">
        <v>8</v>
      </c>
      <c r="P16" s="113">
        <v>15</v>
      </c>
      <c r="Q16" s="113">
        <v>25</v>
      </c>
    </row>
    <row r="17" spans="1:18" ht="12.75" thickBot="1" x14ac:dyDescent="0.25">
      <c r="A17" s="130">
        <v>0.83333333333333337</v>
      </c>
      <c r="B17" s="131">
        <v>89</v>
      </c>
      <c r="C17" s="131">
        <v>75</v>
      </c>
      <c r="D17" s="131">
        <v>45</v>
      </c>
      <c r="E17" s="131">
        <v>30</v>
      </c>
      <c r="F17" s="131">
        <v>21</v>
      </c>
      <c r="G17" s="131">
        <v>21</v>
      </c>
      <c r="H17" s="131">
        <v>88</v>
      </c>
      <c r="J17" s="110">
        <v>0.83333333333333337</v>
      </c>
      <c r="K17" s="111">
        <v>20</v>
      </c>
      <c r="L17" s="111">
        <v>12</v>
      </c>
      <c r="M17" s="111">
        <v>24</v>
      </c>
      <c r="N17" s="111">
        <v>15</v>
      </c>
      <c r="O17" s="111">
        <v>10</v>
      </c>
      <c r="P17" s="111">
        <v>20</v>
      </c>
      <c r="Q17" s="111">
        <v>25</v>
      </c>
    </row>
    <row r="18" spans="1:18" ht="12.75" thickBot="1" x14ac:dyDescent="0.25">
      <c r="A18" s="132">
        <v>0.875</v>
      </c>
      <c r="B18" s="133">
        <v>93</v>
      </c>
      <c r="C18" s="133">
        <v>80</v>
      </c>
      <c r="D18" s="133">
        <v>29</v>
      </c>
      <c r="E18" s="133">
        <v>28</v>
      </c>
      <c r="F18" s="133">
        <v>19</v>
      </c>
      <c r="G18" s="133">
        <v>83</v>
      </c>
      <c r="H18" s="133">
        <v>71</v>
      </c>
      <c r="J18" s="112">
        <v>0.875</v>
      </c>
      <c r="K18" s="113">
        <v>22</v>
      </c>
      <c r="L18" s="113">
        <v>18</v>
      </c>
      <c r="M18" s="113">
        <v>24</v>
      </c>
      <c r="N18" s="113">
        <v>18</v>
      </c>
      <c r="O18" s="113">
        <v>15</v>
      </c>
      <c r="P18" s="113">
        <v>13</v>
      </c>
      <c r="Q18" s="113">
        <v>13</v>
      </c>
    </row>
    <row r="19" spans="1:18" x14ac:dyDescent="0.2">
      <c r="A19" s="128" t="s">
        <v>186</v>
      </c>
      <c r="B19" s="128">
        <f>AVERAGE(B3:B18)</f>
        <v>57.625</v>
      </c>
      <c r="C19" s="128">
        <f t="shared" ref="C19:H19" si="0">AVERAGE(C3:C18)</f>
        <v>61.75</v>
      </c>
      <c r="D19" s="128">
        <f t="shared" si="0"/>
        <v>63.5625</v>
      </c>
      <c r="E19" s="128">
        <f t="shared" si="0"/>
        <v>62.5</v>
      </c>
      <c r="F19" s="128">
        <f t="shared" si="0"/>
        <v>52.9375</v>
      </c>
      <c r="G19" s="128">
        <f t="shared" si="0"/>
        <v>36.5</v>
      </c>
      <c r="H19" s="128">
        <f t="shared" si="0"/>
        <v>48.6875</v>
      </c>
      <c r="J19" s="128" t="s">
        <v>186</v>
      </c>
      <c r="K19" s="128">
        <f>AVERAGE(K3:K18)</f>
        <v>35.6875</v>
      </c>
      <c r="L19" s="128">
        <f t="shared" ref="L19:Q19" si="1">AVERAGE(L3:L18)</f>
        <v>31.875</v>
      </c>
      <c r="M19" s="128">
        <f t="shared" si="1"/>
        <v>37.375</v>
      </c>
      <c r="N19" s="128">
        <f t="shared" si="1"/>
        <v>40.3125</v>
      </c>
      <c r="O19" s="128">
        <f t="shared" si="1"/>
        <v>29.9375</v>
      </c>
      <c r="P19" s="128">
        <f t="shared" si="1"/>
        <v>35.6875</v>
      </c>
      <c r="Q19" s="128">
        <f t="shared" si="1"/>
        <v>37.3125</v>
      </c>
    </row>
    <row r="21" spans="1:18" ht="15" customHeight="1" x14ac:dyDescent="0.2">
      <c r="A21" s="239" t="s">
        <v>187</v>
      </c>
      <c r="B21" s="239"/>
      <c r="C21" s="239"/>
      <c r="D21" s="239"/>
      <c r="E21" s="239"/>
      <c r="F21" s="239"/>
      <c r="G21" s="239"/>
      <c r="H21" s="239"/>
      <c r="J21" s="241" t="s">
        <v>193</v>
      </c>
      <c r="K21" s="241"/>
      <c r="L21" s="241"/>
      <c r="M21" s="241"/>
      <c r="N21" s="241"/>
      <c r="O21" s="241"/>
      <c r="P21" s="241"/>
      <c r="Q21" s="241"/>
    </row>
    <row r="22" spans="1:18" ht="24.75" thickBot="1" x14ac:dyDescent="0.25">
      <c r="A22" s="109" t="s">
        <v>139</v>
      </c>
      <c r="B22" s="109" t="s">
        <v>140</v>
      </c>
      <c r="C22" s="109" t="s">
        <v>141</v>
      </c>
      <c r="D22" s="109" t="s">
        <v>142</v>
      </c>
      <c r="E22" s="109" t="s">
        <v>143</v>
      </c>
      <c r="F22" s="109" t="s">
        <v>144</v>
      </c>
      <c r="G22" s="109" t="s">
        <v>145</v>
      </c>
      <c r="H22" s="109" t="s">
        <v>146</v>
      </c>
      <c r="J22" s="136" t="s">
        <v>139</v>
      </c>
      <c r="K22" s="136" t="s">
        <v>140</v>
      </c>
      <c r="L22" s="136" t="s">
        <v>141</v>
      </c>
      <c r="M22" s="136" t="s">
        <v>142</v>
      </c>
      <c r="N22" s="136" t="s">
        <v>143</v>
      </c>
      <c r="O22" s="136" t="s">
        <v>144</v>
      </c>
      <c r="P22" s="136" t="s">
        <v>145</v>
      </c>
      <c r="Q22" s="136" t="s">
        <v>146</v>
      </c>
    </row>
    <row r="23" spans="1:18" ht="12.75" thickBot="1" x14ac:dyDescent="0.25">
      <c r="A23" s="110">
        <v>0.25</v>
      </c>
      <c r="B23" s="111">
        <v>11</v>
      </c>
      <c r="C23" s="111">
        <v>14</v>
      </c>
      <c r="D23" s="111">
        <v>5</v>
      </c>
      <c r="E23" s="111">
        <v>13</v>
      </c>
      <c r="F23" s="111">
        <v>14</v>
      </c>
      <c r="G23" s="111">
        <v>5</v>
      </c>
      <c r="H23" s="111">
        <v>8</v>
      </c>
      <c r="J23" s="137">
        <v>0.25</v>
      </c>
      <c r="K23" s="138">
        <v>9</v>
      </c>
      <c r="L23" s="138">
        <v>13</v>
      </c>
      <c r="M23" s="138">
        <v>6</v>
      </c>
      <c r="N23" s="138">
        <v>6</v>
      </c>
      <c r="O23" s="138">
        <v>7</v>
      </c>
      <c r="P23" s="138">
        <v>5</v>
      </c>
      <c r="Q23" s="138">
        <v>6</v>
      </c>
    </row>
    <row r="24" spans="1:18" ht="12.75" thickBot="1" x14ac:dyDescent="0.25">
      <c r="A24" s="112">
        <v>0.29166666666666669</v>
      </c>
      <c r="B24" s="113">
        <v>9</v>
      </c>
      <c r="C24" s="113">
        <v>40</v>
      </c>
      <c r="D24" s="113">
        <v>40</v>
      </c>
      <c r="E24" s="113">
        <v>46</v>
      </c>
      <c r="F24" s="113">
        <v>48</v>
      </c>
      <c r="G24" s="113">
        <v>43</v>
      </c>
      <c r="H24" s="113">
        <v>24</v>
      </c>
      <c r="J24" s="139">
        <v>0.29166666666666669</v>
      </c>
      <c r="K24" s="140">
        <v>16</v>
      </c>
      <c r="L24" s="140">
        <v>43</v>
      </c>
      <c r="M24" s="140">
        <v>47</v>
      </c>
      <c r="N24" s="140">
        <v>38</v>
      </c>
      <c r="O24" s="140">
        <v>35</v>
      </c>
      <c r="P24" s="140">
        <v>38</v>
      </c>
      <c r="Q24" s="140">
        <v>18</v>
      </c>
    </row>
    <row r="25" spans="1:18" ht="12.75" thickBot="1" x14ac:dyDescent="0.25">
      <c r="A25" s="110">
        <v>0.33333333333333331</v>
      </c>
      <c r="B25" s="111">
        <v>13</v>
      </c>
      <c r="C25" s="111">
        <v>58</v>
      </c>
      <c r="D25" s="111">
        <v>90</v>
      </c>
      <c r="E25" s="111">
        <v>68</v>
      </c>
      <c r="F25" s="111">
        <v>79</v>
      </c>
      <c r="G25" s="111">
        <v>54</v>
      </c>
      <c r="H25" s="111">
        <v>15</v>
      </c>
      <c r="J25" s="137">
        <v>0.33333333333333331</v>
      </c>
      <c r="K25" s="138">
        <v>23</v>
      </c>
      <c r="L25" s="138">
        <v>61</v>
      </c>
      <c r="M25" s="138">
        <v>73</v>
      </c>
      <c r="N25" s="138">
        <v>58</v>
      </c>
      <c r="O25" s="138">
        <v>57</v>
      </c>
      <c r="P25" s="138">
        <v>40</v>
      </c>
      <c r="Q25" s="138">
        <v>25</v>
      </c>
    </row>
    <row r="26" spans="1:18" ht="12.75" thickBot="1" x14ac:dyDescent="0.25">
      <c r="A26" s="112">
        <v>0.375</v>
      </c>
      <c r="B26" s="113">
        <v>18</v>
      </c>
      <c r="C26" s="113">
        <v>64</v>
      </c>
      <c r="D26" s="113">
        <v>96</v>
      </c>
      <c r="E26" s="113">
        <v>66</v>
      </c>
      <c r="F26" s="113">
        <v>56</v>
      </c>
      <c r="G26" s="113">
        <v>50</v>
      </c>
      <c r="H26" s="113">
        <v>29</v>
      </c>
      <c r="J26" s="139">
        <v>0.375</v>
      </c>
      <c r="K26" s="140">
        <v>24</v>
      </c>
      <c r="L26" s="140">
        <v>64</v>
      </c>
      <c r="M26" s="140">
        <v>78</v>
      </c>
      <c r="N26" s="140">
        <v>66</v>
      </c>
      <c r="O26" s="140">
        <v>54</v>
      </c>
      <c r="P26" s="140">
        <v>45</v>
      </c>
      <c r="Q26" s="140">
        <v>35</v>
      </c>
    </row>
    <row r="27" spans="1:18" ht="12.75" thickBot="1" x14ac:dyDescent="0.25">
      <c r="A27" s="110">
        <v>0.41666666666666669</v>
      </c>
      <c r="B27" s="111">
        <v>38</v>
      </c>
      <c r="C27" s="111">
        <v>48</v>
      </c>
      <c r="D27" s="111">
        <v>80</v>
      </c>
      <c r="E27" s="111">
        <v>54</v>
      </c>
      <c r="F27" s="111">
        <v>48</v>
      </c>
      <c r="G27" s="111">
        <v>45</v>
      </c>
      <c r="H27" s="111">
        <v>38</v>
      </c>
      <c r="J27" s="137">
        <v>0.41666666666666669</v>
      </c>
      <c r="K27" s="138">
        <v>35</v>
      </c>
      <c r="L27" s="138">
        <v>79</v>
      </c>
      <c r="M27" s="138">
        <v>86</v>
      </c>
      <c r="N27" s="138">
        <v>53</v>
      </c>
      <c r="O27" s="138">
        <v>59</v>
      </c>
      <c r="P27" s="138">
        <v>48</v>
      </c>
      <c r="Q27" s="138">
        <v>45</v>
      </c>
    </row>
    <row r="28" spans="1:18" ht="12.75" thickBot="1" x14ac:dyDescent="0.25">
      <c r="A28" s="112">
        <v>0.45833333333333331</v>
      </c>
      <c r="B28" s="113">
        <v>41</v>
      </c>
      <c r="C28" s="113">
        <v>50</v>
      </c>
      <c r="D28" s="113">
        <v>65</v>
      </c>
      <c r="E28" s="113">
        <v>50</v>
      </c>
      <c r="F28" s="113">
        <v>40</v>
      </c>
      <c r="G28" s="113">
        <v>54</v>
      </c>
      <c r="H28" s="113">
        <v>34</v>
      </c>
      <c r="J28" s="139">
        <v>0.45833333333333331</v>
      </c>
      <c r="K28" s="140">
        <v>40</v>
      </c>
      <c r="L28" s="140">
        <v>58</v>
      </c>
      <c r="M28" s="140">
        <v>88</v>
      </c>
      <c r="N28" s="140">
        <v>37</v>
      </c>
      <c r="O28" s="140">
        <v>46</v>
      </c>
      <c r="P28" s="140">
        <v>73</v>
      </c>
      <c r="Q28" s="140">
        <v>70</v>
      </c>
    </row>
    <row r="29" spans="1:18" ht="12.75" thickBot="1" x14ac:dyDescent="0.25">
      <c r="A29" s="111" t="s">
        <v>78</v>
      </c>
      <c r="B29" s="111">
        <v>63</v>
      </c>
      <c r="C29" s="111">
        <v>56</v>
      </c>
      <c r="D29" s="111">
        <v>55</v>
      </c>
      <c r="E29" s="111">
        <v>44</v>
      </c>
      <c r="F29" s="111">
        <v>29</v>
      </c>
      <c r="G29" s="111">
        <v>45</v>
      </c>
      <c r="H29" s="111">
        <v>26</v>
      </c>
      <c r="I29" s="134" t="s">
        <v>198</v>
      </c>
      <c r="J29" s="138" t="s">
        <v>78</v>
      </c>
      <c r="K29" s="138">
        <v>43</v>
      </c>
      <c r="L29" s="138">
        <v>39</v>
      </c>
      <c r="M29" s="138">
        <v>68</v>
      </c>
      <c r="N29" s="138">
        <v>38</v>
      </c>
      <c r="O29" s="138">
        <v>58</v>
      </c>
      <c r="P29" s="138">
        <v>61</v>
      </c>
      <c r="Q29" s="138">
        <v>66</v>
      </c>
    </row>
    <row r="30" spans="1:18" ht="12.75" thickBot="1" x14ac:dyDescent="0.25">
      <c r="A30" s="112">
        <v>0.54166666666666663</v>
      </c>
      <c r="B30" s="113">
        <v>70</v>
      </c>
      <c r="C30" s="113">
        <v>71</v>
      </c>
      <c r="D30" s="113">
        <v>49</v>
      </c>
      <c r="E30" s="113">
        <v>39</v>
      </c>
      <c r="F30" s="113">
        <v>26</v>
      </c>
      <c r="G30" s="113">
        <v>35</v>
      </c>
      <c r="H30" s="113">
        <v>35</v>
      </c>
      <c r="I30" s="134" t="s">
        <v>199</v>
      </c>
      <c r="J30" s="139">
        <v>0.54166666666666663</v>
      </c>
      <c r="K30" s="140">
        <v>46</v>
      </c>
      <c r="L30" s="140">
        <v>39</v>
      </c>
      <c r="M30" s="140">
        <v>63</v>
      </c>
      <c r="N30" s="140">
        <v>32</v>
      </c>
      <c r="O30" s="140">
        <v>42</v>
      </c>
      <c r="P30" s="140">
        <v>59</v>
      </c>
      <c r="Q30" s="140">
        <v>71</v>
      </c>
      <c r="R30" s="134" t="s">
        <v>198</v>
      </c>
    </row>
    <row r="31" spans="1:18" ht="12.75" thickBot="1" x14ac:dyDescent="0.25">
      <c r="A31" s="110">
        <v>0.58333333333333337</v>
      </c>
      <c r="B31" s="111">
        <v>83</v>
      </c>
      <c r="C31" s="111">
        <v>80</v>
      </c>
      <c r="D31" s="111">
        <v>48</v>
      </c>
      <c r="E31" s="111">
        <v>39</v>
      </c>
      <c r="F31" s="111">
        <v>39</v>
      </c>
      <c r="G31" s="111">
        <v>40</v>
      </c>
      <c r="H31" s="111">
        <v>50</v>
      </c>
      <c r="I31" s="135">
        <f>AVERAGE(B39:H39)</f>
        <v>46.535714285714285</v>
      </c>
      <c r="J31" s="137">
        <v>0.58333333333333337</v>
      </c>
      <c r="K31" s="138">
        <v>43</v>
      </c>
      <c r="L31" s="138">
        <v>45</v>
      </c>
      <c r="M31" s="138">
        <v>67</v>
      </c>
      <c r="N31" s="138">
        <v>30</v>
      </c>
      <c r="O31" s="138">
        <v>29</v>
      </c>
      <c r="P31" s="138">
        <v>60</v>
      </c>
      <c r="Q31" s="138">
        <v>75</v>
      </c>
      <c r="R31" s="134" t="s">
        <v>199</v>
      </c>
    </row>
    <row r="32" spans="1:18" ht="12.75" thickBot="1" x14ac:dyDescent="0.25">
      <c r="A32" s="112">
        <v>0.625</v>
      </c>
      <c r="B32" s="113">
        <v>86</v>
      </c>
      <c r="C32" s="113">
        <v>93</v>
      </c>
      <c r="D32" s="113">
        <v>43</v>
      </c>
      <c r="E32" s="113">
        <v>34</v>
      </c>
      <c r="F32" s="113">
        <v>39</v>
      </c>
      <c r="G32" s="113">
        <v>34</v>
      </c>
      <c r="H32" s="113">
        <v>46</v>
      </c>
      <c r="J32" s="139">
        <v>0.625</v>
      </c>
      <c r="K32" s="140">
        <v>38</v>
      </c>
      <c r="L32" s="140">
        <v>49</v>
      </c>
      <c r="M32" s="140">
        <v>67</v>
      </c>
      <c r="N32" s="140">
        <v>30</v>
      </c>
      <c r="O32" s="140">
        <v>25</v>
      </c>
      <c r="P32" s="140">
        <v>53</v>
      </c>
      <c r="Q32" s="140">
        <v>75</v>
      </c>
      <c r="R32" s="135">
        <f>AVERAGE(K40:Q40)</f>
        <v>42.846113445378151</v>
      </c>
    </row>
    <row r="33" spans="1:17" ht="12.75" thickBot="1" x14ac:dyDescent="0.25">
      <c r="A33" s="110">
        <v>0.66666666666666663</v>
      </c>
      <c r="B33" s="111">
        <v>90</v>
      </c>
      <c r="C33" s="111">
        <v>93</v>
      </c>
      <c r="D33" s="111">
        <v>55</v>
      </c>
      <c r="E33" s="111">
        <v>19</v>
      </c>
      <c r="F33" s="111">
        <v>34</v>
      </c>
      <c r="G33" s="111">
        <v>24</v>
      </c>
      <c r="H33" s="111">
        <v>63</v>
      </c>
      <c r="J33" s="137">
        <v>0.66666666666666663</v>
      </c>
      <c r="K33" s="138">
        <v>51</v>
      </c>
      <c r="L33" s="138">
        <v>39</v>
      </c>
      <c r="M33" s="138">
        <v>39</v>
      </c>
      <c r="N33" s="138">
        <v>33</v>
      </c>
      <c r="O33" s="138">
        <v>29</v>
      </c>
      <c r="P33" s="138">
        <v>59</v>
      </c>
      <c r="Q33" s="138">
        <v>71</v>
      </c>
    </row>
    <row r="34" spans="1:17" ht="12.75" thickBot="1" x14ac:dyDescent="0.25">
      <c r="A34" s="112">
        <v>0.70833333333333337</v>
      </c>
      <c r="B34" s="113">
        <v>90</v>
      </c>
      <c r="C34" s="113">
        <v>98</v>
      </c>
      <c r="D34" s="113">
        <v>56</v>
      </c>
      <c r="E34" s="113">
        <v>23</v>
      </c>
      <c r="F34" s="113">
        <v>34</v>
      </c>
      <c r="G34" s="113">
        <v>19</v>
      </c>
      <c r="H34" s="113">
        <v>65</v>
      </c>
      <c r="J34" s="139">
        <v>0.70833333333333337</v>
      </c>
      <c r="K34" s="140">
        <v>44</v>
      </c>
      <c r="L34" s="140">
        <v>33</v>
      </c>
      <c r="M34" s="140">
        <v>20</v>
      </c>
      <c r="N34" s="140">
        <v>23</v>
      </c>
      <c r="O34" s="140">
        <v>34</v>
      </c>
      <c r="P34" s="140">
        <v>51</v>
      </c>
      <c r="Q34" s="140">
        <v>69</v>
      </c>
    </row>
    <row r="35" spans="1:17" ht="12.75" thickBot="1" x14ac:dyDescent="0.25">
      <c r="A35" s="110">
        <v>0.75</v>
      </c>
      <c r="B35" s="111">
        <v>93</v>
      </c>
      <c r="C35" s="111">
        <v>89</v>
      </c>
      <c r="D35" s="111">
        <v>58</v>
      </c>
      <c r="E35" s="111">
        <v>13</v>
      </c>
      <c r="F35" s="111">
        <v>36</v>
      </c>
      <c r="G35" s="111">
        <v>16</v>
      </c>
      <c r="H35" s="111">
        <v>65</v>
      </c>
      <c r="J35" s="137">
        <v>0.75</v>
      </c>
      <c r="K35" s="138">
        <v>46</v>
      </c>
      <c r="L35" s="138">
        <v>29</v>
      </c>
      <c r="M35" s="138">
        <v>20</v>
      </c>
      <c r="N35" s="138">
        <v>20</v>
      </c>
      <c r="O35" s="138">
        <v>23</v>
      </c>
      <c r="P35" s="138">
        <v>38</v>
      </c>
      <c r="Q35" s="138">
        <v>60</v>
      </c>
    </row>
    <row r="36" spans="1:17" ht="12.75" thickBot="1" x14ac:dyDescent="0.25">
      <c r="A36" s="112">
        <v>0.79166666666666663</v>
      </c>
      <c r="B36" s="113">
        <v>93</v>
      </c>
      <c r="C36" s="113">
        <v>81</v>
      </c>
      <c r="D36" s="113">
        <v>35</v>
      </c>
      <c r="E36" s="113">
        <v>16</v>
      </c>
      <c r="F36" s="113">
        <v>29</v>
      </c>
      <c r="G36" s="113">
        <v>23</v>
      </c>
      <c r="H36" s="113">
        <v>55</v>
      </c>
      <c r="J36" s="139">
        <v>0.79166666666666663</v>
      </c>
      <c r="K36" s="140">
        <v>49</v>
      </c>
      <c r="L36" s="140">
        <v>49</v>
      </c>
      <c r="M36" s="140">
        <v>15</v>
      </c>
      <c r="N36" s="140">
        <v>21</v>
      </c>
      <c r="O36" s="140">
        <v>19</v>
      </c>
      <c r="P36" s="140">
        <v>43</v>
      </c>
      <c r="Q36" s="140">
        <v>59</v>
      </c>
    </row>
    <row r="37" spans="1:17" ht="12.75" thickBot="1" x14ac:dyDescent="0.25">
      <c r="A37" s="110">
        <v>0.83333333333333337</v>
      </c>
      <c r="B37" s="111">
        <v>93</v>
      </c>
      <c r="C37" s="111">
        <v>60</v>
      </c>
      <c r="D37" s="111">
        <v>44</v>
      </c>
      <c r="E37" s="111">
        <v>14</v>
      </c>
      <c r="F37" s="111">
        <v>13</v>
      </c>
      <c r="G37" s="111">
        <v>21</v>
      </c>
      <c r="H37" s="111">
        <v>58</v>
      </c>
      <c r="J37" s="137">
        <v>0.83333333333333337</v>
      </c>
      <c r="K37" s="138">
        <v>45</v>
      </c>
      <c r="L37" s="138">
        <v>43</v>
      </c>
      <c r="M37" s="138">
        <v>28</v>
      </c>
      <c r="N37" s="138">
        <v>27</v>
      </c>
      <c r="O37" s="138">
        <v>25</v>
      </c>
      <c r="P37" s="138">
        <v>34</v>
      </c>
      <c r="Q37" s="138">
        <v>45</v>
      </c>
    </row>
    <row r="38" spans="1:17" ht="12.75" thickBot="1" x14ac:dyDescent="0.25">
      <c r="A38" s="112">
        <v>0.875</v>
      </c>
      <c r="B38" s="113">
        <v>90</v>
      </c>
      <c r="C38" s="113">
        <v>64</v>
      </c>
      <c r="D38" s="113">
        <v>49</v>
      </c>
      <c r="E38" s="113">
        <v>13</v>
      </c>
      <c r="F38" s="113">
        <v>11</v>
      </c>
      <c r="G38" s="113">
        <v>13</v>
      </c>
      <c r="H38" s="113">
        <v>46</v>
      </c>
      <c r="J38" s="139">
        <v>0.875</v>
      </c>
      <c r="K38" s="140">
        <v>46</v>
      </c>
      <c r="L38" s="140">
        <v>50</v>
      </c>
      <c r="M38" s="140">
        <v>22</v>
      </c>
      <c r="N38" s="140">
        <v>29</v>
      </c>
      <c r="O38" s="140">
        <v>27</v>
      </c>
      <c r="P38" s="140">
        <v>29</v>
      </c>
      <c r="Q38" s="140">
        <v>50</v>
      </c>
    </row>
    <row r="39" spans="1:17" ht="12.75" thickBot="1" x14ac:dyDescent="0.25">
      <c r="A39" s="128" t="s">
        <v>186</v>
      </c>
      <c r="B39" s="128">
        <f>AVERAGE(B23:B38)</f>
        <v>61.3125</v>
      </c>
      <c r="C39" s="128">
        <f t="shared" ref="C39:H39" si="2">AVERAGE(C23:C38)</f>
        <v>66.1875</v>
      </c>
      <c r="D39" s="128">
        <f t="shared" si="2"/>
        <v>54.25</v>
      </c>
      <c r="E39" s="128">
        <f t="shared" si="2"/>
        <v>34.4375</v>
      </c>
      <c r="F39" s="128">
        <f t="shared" si="2"/>
        <v>35.9375</v>
      </c>
      <c r="G39" s="128">
        <f t="shared" si="2"/>
        <v>32.5625</v>
      </c>
      <c r="H39" s="128">
        <f t="shared" si="2"/>
        <v>41.0625</v>
      </c>
      <c r="J39" s="141">
        <v>0.91666666666666663</v>
      </c>
      <c r="K39" s="142"/>
      <c r="L39" s="142"/>
      <c r="M39" s="142"/>
      <c r="N39" s="142"/>
      <c r="O39" s="142">
        <v>30</v>
      </c>
      <c r="P39" s="142"/>
      <c r="Q39" s="67"/>
    </row>
    <row r="40" spans="1:17" x14ac:dyDescent="0.2">
      <c r="J40" s="128" t="s">
        <v>186</v>
      </c>
      <c r="K40" s="128">
        <f>AVERAGE(K23:K39)</f>
        <v>37.375</v>
      </c>
      <c r="L40" s="128">
        <f t="shared" ref="L40:Q40" si="3">AVERAGE(L23:L39)</f>
        <v>45.8125</v>
      </c>
      <c r="M40" s="128">
        <f t="shared" si="3"/>
        <v>49.1875</v>
      </c>
      <c r="N40" s="128">
        <f t="shared" si="3"/>
        <v>33.8125</v>
      </c>
      <c r="O40" s="128">
        <f t="shared" si="3"/>
        <v>35.235294117647058</v>
      </c>
      <c r="P40" s="128">
        <f t="shared" si="3"/>
        <v>46</v>
      </c>
      <c r="Q40" s="128">
        <f t="shared" si="3"/>
        <v>52.5</v>
      </c>
    </row>
    <row r="41" spans="1:17" x14ac:dyDescent="0.2">
      <c r="A41" s="239" t="s">
        <v>188</v>
      </c>
      <c r="B41" s="239"/>
      <c r="C41" s="239"/>
      <c r="D41" s="239"/>
      <c r="E41" s="239"/>
      <c r="F41" s="239"/>
      <c r="G41" s="239"/>
      <c r="H41" s="239"/>
    </row>
    <row r="42" spans="1:17" x14ac:dyDescent="0.2">
      <c r="A42" s="67"/>
      <c r="B42" s="67"/>
      <c r="C42" s="67"/>
      <c r="D42" s="67"/>
      <c r="E42" s="67"/>
      <c r="F42" s="67"/>
      <c r="G42" s="67"/>
      <c r="H42" s="67"/>
      <c r="J42" s="239" t="s">
        <v>194</v>
      </c>
      <c r="K42" s="239"/>
      <c r="L42" s="239"/>
      <c r="M42" s="239"/>
      <c r="N42" s="239"/>
      <c r="O42" s="239"/>
      <c r="P42" s="239"/>
      <c r="Q42" s="239"/>
    </row>
    <row r="43" spans="1:17" ht="24.75" thickBot="1" x14ac:dyDescent="0.25">
      <c r="A43" s="109" t="s">
        <v>139</v>
      </c>
      <c r="B43" s="109" t="s">
        <v>140</v>
      </c>
      <c r="C43" s="109" t="s">
        <v>141</v>
      </c>
      <c r="D43" s="109" t="s">
        <v>142</v>
      </c>
      <c r="E43" s="109" t="s">
        <v>143</v>
      </c>
      <c r="F43" s="109" t="s">
        <v>144</v>
      </c>
      <c r="G43" s="109" t="s">
        <v>145</v>
      </c>
      <c r="H43" s="109" t="s">
        <v>146</v>
      </c>
      <c r="J43" s="109" t="s">
        <v>139</v>
      </c>
      <c r="K43" s="109" t="s">
        <v>140</v>
      </c>
      <c r="L43" s="109" t="s">
        <v>141</v>
      </c>
      <c r="M43" s="109" t="s">
        <v>142</v>
      </c>
      <c r="N43" s="109" t="s">
        <v>143</v>
      </c>
      <c r="O43" s="109" t="s">
        <v>144</v>
      </c>
      <c r="P43" s="109" t="s">
        <v>145</v>
      </c>
      <c r="Q43" s="109" t="s">
        <v>146</v>
      </c>
    </row>
    <row r="44" spans="1:17" ht="12.75" thickBot="1" x14ac:dyDescent="0.25">
      <c r="A44" s="110">
        <v>0.25</v>
      </c>
      <c r="B44" s="111">
        <v>11</v>
      </c>
      <c r="C44" s="111">
        <v>15</v>
      </c>
      <c r="D44" s="111">
        <v>8</v>
      </c>
      <c r="E44" s="111">
        <v>12</v>
      </c>
      <c r="F44" s="111">
        <v>7</v>
      </c>
      <c r="G44" s="111">
        <v>5</v>
      </c>
      <c r="H44" s="111">
        <v>5</v>
      </c>
      <c r="J44" s="110">
        <v>0.25</v>
      </c>
      <c r="K44" s="111">
        <v>10</v>
      </c>
      <c r="L44" s="111">
        <v>18</v>
      </c>
      <c r="M44" s="111">
        <v>6</v>
      </c>
      <c r="N44" s="111">
        <v>14</v>
      </c>
      <c r="O44" s="111">
        <v>9</v>
      </c>
      <c r="P44" s="111">
        <v>8</v>
      </c>
      <c r="Q44" s="111">
        <v>5</v>
      </c>
    </row>
    <row r="45" spans="1:17" ht="12.75" thickBot="1" x14ac:dyDescent="0.25">
      <c r="A45" s="112">
        <v>0.29166666666666669</v>
      </c>
      <c r="B45" s="113">
        <v>13</v>
      </c>
      <c r="C45" s="113">
        <v>36</v>
      </c>
      <c r="D45" s="113">
        <v>34</v>
      </c>
      <c r="E45" s="113">
        <v>36</v>
      </c>
      <c r="F45" s="113">
        <v>41</v>
      </c>
      <c r="G45" s="113">
        <v>42</v>
      </c>
      <c r="H45" s="113">
        <v>14</v>
      </c>
      <c r="J45" s="112">
        <v>0.29166666666666669</v>
      </c>
      <c r="K45" s="113">
        <v>23</v>
      </c>
      <c r="L45" s="113">
        <v>36</v>
      </c>
      <c r="M45" s="113">
        <v>35</v>
      </c>
      <c r="N45" s="113">
        <v>31</v>
      </c>
      <c r="O45" s="113">
        <v>38</v>
      </c>
      <c r="P45" s="113">
        <v>32</v>
      </c>
      <c r="Q45" s="113">
        <v>22</v>
      </c>
    </row>
    <row r="46" spans="1:17" ht="12.75" thickBot="1" x14ac:dyDescent="0.25">
      <c r="A46" s="110">
        <v>0.33333333333333331</v>
      </c>
      <c r="B46" s="111">
        <v>11</v>
      </c>
      <c r="C46" s="111">
        <v>64</v>
      </c>
      <c r="D46" s="111">
        <v>36</v>
      </c>
      <c r="E46" s="111">
        <v>67</v>
      </c>
      <c r="F46" s="111">
        <v>51</v>
      </c>
      <c r="G46" s="111">
        <v>41</v>
      </c>
      <c r="H46" s="111">
        <v>18</v>
      </c>
      <c r="J46" s="110">
        <v>0.33333333333333331</v>
      </c>
      <c r="K46" s="111">
        <v>31</v>
      </c>
      <c r="L46" s="111">
        <v>65</v>
      </c>
      <c r="M46" s="111">
        <v>71</v>
      </c>
      <c r="N46" s="111">
        <v>71</v>
      </c>
      <c r="O46" s="111">
        <v>58</v>
      </c>
      <c r="P46" s="111">
        <v>72</v>
      </c>
      <c r="Q46" s="111">
        <v>33</v>
      </c>
    </row>
    <row r="47" spans="1:17" ht="12.75" thickBot="1" x14ac:dyDescent="0.25">
      <c r="A47" s="112">
        <v>0.375</v>
      </c>
      <c r="B47" s="113">
        <v>30</v>
      </c>
      <c r="C47" s="113">
        <v>75</v>
      </c>
      <c r="D47" s="113">
        <v>26</v>
      </c>
      <c r="E47" s="113">
        <v>67</v>
      </c>
      <c r="F47" s="113">
        <v>38</v>
      </c>
      <c r="G47" s="113">
        <v>37</v>
      </c>
      <c r="H47" s="113">
        <v>33</v>
      </c>
      <c r="J47" s="112">
        <v>0.375</v>
      </c>
      <c r="K47" s="113">
        <v>43</v>
      </c>
      <c r="L47" s="113">
        <v>54</v>
      </c>
      <c r="M47" s="113">
        <v>65</v>
      </c>
      <c r="N47" s="113">
        <v>51</v>
      </c>
      <c r="O47" s="113">
        <v>41</v>
      </c>
      <c r="P47" s="113">
        <v>52</v>
      </c>
      <c r="Q47" s="113">
        <v>43</v>
      </c>
    </row>
    <row r="48" spans="1:17" ht="12.75" thickBot="1" x14ac:dyDescent="0.25">
      <c r="A48" s="110">
        <v>0.41666666666666669</v>
      </c>
      <c r="B48" s="111">
        <v>40</v>
      </c>
      <c r="C48" s="111">
        <v>79</v>
      </c>
      <c r="D48" s="111">
        <v>32</v>
      </c>
      <c r="E48" s="111">
        <v>65</v>
      </c>
      <c r="F48" s="111">
        <v>43</v>
      </c>
      <c r="G48" s="111">
        <v>47</v>
      </c>
      <c r="H48" s="111">
        <v>46</v>
      </c>
      <c r="I48" s="134" t="s">
        <v>198</v>
      </c>
      <c r="J48" s="110">
        <v>0.41666666666666669</v>
      </c>
      <c r="K48" s="111">
        <v>49</v>
      </c>
      <c r="L48" s="111">
        <v>58</v>
      </c>
      <c r="M48" s="111">
        <v>78</v>
      </c>
      <c r="N48" s="111">
        <v>49</v>
      </c>
      <c r="O48" s="111">
        <v>36</v>
      </c>
      <c r="P48" s="111">
        <v>64</v>
      </c>
      <c r="Q48" s="111">
        <v>62</v>
      </c>
    </row>
    <row r="49" spans="1:18" ht="12.75" thickBot="1" x14ac:dyDescent="0.25">
      <c r="A49" s="112">
        <v>0.45833333333333331</v>
      </c>
      <c r="B49" s="113">
        <v>41</v>
      </c>
      <c r="C49" s="113">
        <v>68</v>
      </c>
      <c r="D49" s="113">
        <v>41</v>
      </c>
      <c r="E49" s="113">
        <v>67</v>
      </c>
      <c r="F49" s="113">
        <v>41</v>
      </c>
      <c r="G49" s="113">
        <v>60</v>
      </c>
      <c r="H49" s="113">
        <v>50</v>
      </c>
      <c r="I49" s="134" t="s">
        <v>199</v>
      </c>
      <c r="J49" s="112">
        <v>0.45833333333333331</v>
      </c>
      <c r="K49" s="113">
        <v>63</v>
      </c>
      <c r="L49" s="113">
        <v>55</v>
      </c>
      <c r="M49" s="113">
        <v>70</v>
      </c>
      <c r="N49" s="113">
        <v>49</v>
      </c>
      <c r="O49" s="113">
        <v>35</v>
      </c>
      <c r="P49" s="113">
        <v>58</v>
      </c>
      <c r="Q49" s="113">
        <v>74</v>
      </c>
      <c r="R49" s="134" t="s">
        <v>198</v>
      </c>
    </row>
    <row r="50" spans="1:18" ht="12.75" thickBot="1" x14ac:dyDescent="0.25">
      <c r="A50" s="111" t="s">
        <v>78</v>
      </c>
      <c r="B50" s="111">
        <v>63</v>
      </c>
      <c r="C50" s="111">
        <v>71</v>
      </c>
      <c r="D50" s="111">
        <v>45</v>
      </c>
      <c r="E50" s="111">
        <v>59</v>
      </c>
      <c r="F50" s="111">
        <v>40</v>
      </c>
      <c r="G50" s="111">
        <v>61</v>
      </c>
      <c r="H50" s="111">
        <v>44</v>
      </c>
      <c r="I50" s="135">
        <f>AVERAGE(B60:H60)</f>
        <v>48.357142857142854</v>
      </c>
      <c r="J50" s="111" t="s">
        <v>78</v>
      </c>
      <c r="K50" s="111">
        <v>65</v>
      </c>
      <c r="L50" s="111">
        <v>48</v>
      </c>
      <c r="M50" s="111">
        <v>75</v>
      </c>
      <c r="N50" s="111">
        <v>48</v>
      </c>
      <c r="O50" s="111">
        <v>44</v>
      </c>
      <c r="P50" s="111">
        <v>46</v>
      </c>
      <c r="Q50" s="111">
        <v>81</v>
      </c>
      <c r="R50" s="134" t="s">
        <v>199</v>
      </c>
    </row>
    <row r="51" spans="1:18" ht="12.75" thickBot="1" x14ac:dyDescent="0.25">
      <c r="A51" s="112">
        <v>0.54166666666666663</v>
      </c>
      <c r="B51" s="113">
        <v>75</v>
      </c>
      <c r="C51" s="113">
        <v>65</v>
      </c>
      <c r="D51" s="113">
        <v>46</v>
      </c>
      <c r="E51" s="113">
        <v>45</v>
      </c>
      <c r="F51" s="113">
        <v>41</v>
      </c>
      <c r="G51" s="113">
        <v>50</v>
      </c>
      <c r="H51" s="113">
        <v>46</v>
      </c>
      <c r="J51" s="112">
        <v>0.54166666666666663</v>
      </c>
      <c r="K51" s="113">
        <v>75</v>
      </c>
      <c r="L51" s="113">
        <v>41</v>
      </c>
      <c r="M51" s="113">
        <v>90</v>
      </c>
      <c r="N51" s="113">
        <v>55</v>
      </c>
      <c r="O51" s="113">
        <v>63</v>
      </c>
      <c r="P51" s="113">
        <v>36</v>
      </c>
      <c r="Q51" s="113">
        <v>76</v>
      </c>
      <c r="R51" s="135">
        <f>AVERAGE(K60:Q60)</f>
        <v>48.160714285714285</v>
      </c>
    </row>
    <row r="52" spans="1:18" ht="12.75" thickBot="1" x14ac:dyDescent="0.25">
      <c r="A52" s="110">
        <v>0.58333333333333337</v>
      </c>
      <c r="B52" s="111">
        <v>78</v>
      </c>
      <c r="C52" s="111">
        <v>94</v>
      </c>
      <c r="D52" s="111">
        <v>63</v>
      </c>
      <c r="E52" s="111">
        <v>46</v>
      </c>
      <c r="F52" s="111">
        <v>55</v>
      </c>
      <c r="G52" s="111">
        <v>48</v>
      </c>
      <c r="H52" s="111">
        <v>41</v>
      </c>
      <c r="J52" s="110">
        <v>0.58333333333333337</v>
      </c>
      <c r="K52" s="111">
        <v>85</v>
      </c>
      <c r="L52" s="111">
        <v>40</v>
      </c>
      <c r="M52" s="111">
        <v>96</v>
      </c>
      <c r="N52" s="111">
        <v>51</v>
      </c>
      <c r="O52" s="111">
        <v>46</v>
      </c>
      <c r="P52" s="111">
        <v>47</v>
      </c>
      <c r="Q52" s="111">
        <v>83</v>
      </c>
    </row>
    <row r="53" spans="1:18" ht="12.75" thickBot="1" x14ac:dyDescent="0.25">
      <c r="A53" s="112">
        <v>0.625</v>
      </c>
      <c r="B53" s="113">
        <v>105</v>
      </c>
      <c r="C53" s="113">
        <v>93</v>
      </c>
      <c r="D53" s="113">
        <v>51</v>
      </c>
      <c r="E53" s="113">
        <v>51</v>
      </c>
      <c r="F53" s="113">
        <v>70</v>
      </c>
      <c r="G53" s="113">
        <v>42</v>
      </c>
      <c r="H53" s="113">
        <v>38</v>
      </c>
      <c r="J53" s="112">
        <v>0.625</v>
      </c>
      <c r="K53" s="113">
        <v>75</v>
      </c>
      <c r="L53" s="113">
        <v>46</v>
      </c>
      <c r="M53" s="113">
        <v>53</v>
      </c>
      <c r="N53" s="113">
        <v>56</v>
      </c>
      <c r="O53" s="113">
        <v>57</v>
      </c>
      <c r="P53" s="113">
        <v>36</v>
      </c>
      <c r="Q53" s="113">
        <v>91</v>
      </c>
    </row>
    <row r="54" spans="1:18" ht="12.75" thickBot="1" x14ac:dyDescent="0.25">
      <c r="A54" s="110">
        <v>0.66666666666666663</v>
      </c>
      <c r="B54" s="111">
        <v>95</v>
      </c>
      <c r="C54" s="111">
        <v>93</v>
      </c>
      <c r="D54" s="111">
        <v>44</v>
      </c>
      <c r="E54" s="111">
        <v>43</v>
      </c>
      <c r="F54" s="111">
        <v>76</v>
      </c>
      <c r="G54" s="111">
        <v>52</v>
      </c>
      <c r="H54" s="111">
        <v>50</v>
      </c>
      <c r="J54" s="110">
        <v>0.66666666666666663</v>
      </c>
      <c r="K54" s="111">
        <v>65</v>
      </c>
      <c r="L54" s="111">
        <v>38</v>
      </c>
      <c r="M54" s="111">
        <v>60</v>
      </c>
      <c r="N54" s="111">
        <v>44</v>
      </c>
      <c r="O54" s="111">
        <v>36</v>
      </c>
      <c r="P54" s="111">
        <v>23</v>
      </c>
      <c r="Q54" s="111">
        <v>88</v>
      </c>
    </row>
    <row r="55" spans="1:18" ht="12.75" thickBot="1" x14ac:dyDescent="0.25">
      <c r="A55" s="112">
        <v>0.70833333333333337</v>
      </c>
      <c r="B55" s="113">
        <v>90</v>
      </c>
      <c r="C55" s="113">
        <v>85</v>
      </c>
      <c r="D55" s="113">
        <v>41</v>
      </c>
      <c r="E55" s="113">
        <v>38</v>
      </c>
      <c r="F55" s="113">
        <v>72</v>
      </c>
      <c r="G55" s="113">
        <v>60</v>
      </c>
      <c r="H55" s="113">
        <v>64</v>
      </c>
      <c r="J55" s="112">
        <v>0.70833333333333337</v>
      </c>
      <c r="K55" s="113">
        <v>61</v>
      </c>
      <c r="L55" s="113">
        <v>44</v>
      </c>
      <c r="M55" s="113">
        <v>46</v>
      </c>
      <c r="N55" s="113">
        <v>45</v>
      </c>
      <c r="O55" s="113">
        <v>26</v>
      </c>
      <c r="P55" s="113">
        <v>21</v>
      </c>
      <c r="Q55" s="113">
        <v>94</v>
      </c>
    </row>
    <row r="56" spans="1:18" ht="12.75" thickBot="1" x14ac:dyDescent="0.25">
      <c r="A56" s="110">
        <v>0.75</v>
      </c>
      <c r="B56" s="111">
        <v>98</v>
      </c>
      <c r="C56" s="111">
        <v>56</v>
      </c>
      <c r="D56" s="111">
        <v>26</v>
      </c>
      <c r="E56" s="111">
        <v>30</v>
      </c>
      <c r="F56" s="111">
        <v>62</v>
      </c>
      <c r="G56" s="111">
        <v>51</v>
      </c>
      <c r="H56" s="111">
        <v>56</v>
      </c>
      <c r="J56" s="110">
        <v>0.75</v>
      </c>
      <c r="K56" s="111">
        <v>70</v>
      </c>
      <c r="L56" s="111">
        <v>43</v>
      </c>
      <c r="M56" s="111">
        <v>41</v>
      </c>
      <c r="N56" s="111">
        <v>14</v>
      </c>
      <c r="O56" s="111">
        <v>19</v>
      </c>
      <c r="P56" s="111">
        <v>18</v>
      </c>
      <c r="Q56" s="111">
        <v>90</v>
      </c>
    </row>
    <row r="57" spans="1:18" ht="12.75" thickBot="1" x14ac:dyDescent="0.25">
      <c r="A57" s="112">
        <v>0.79166666666666663</v>
      </c>
      <c r="B57" s="113">
        <v>90</v>
      </c>
      <c r="C57" s="113">
        <v>44</v>
      </c>
      <c r="D57" s="113">
        <v>36</v>
      </c>
      <c r="E57" s="113">
        <v>17</v>
      </c>
      <c r="F57" s="113">
        <v>47</v>
      </c>
      <c r="G57" s="113">
        <v>45</v>
      </c>
      <c r="H57" s="113">
        <v>66</v>
      </c>
      <c r="J57" s="112">
        <v>0.79166666666666663</v>
      </c>
      <c r="K57" s="113">
        <v>50</v>
      </c>
      <c r="L57" s="113">
        <v>48</v>
      </c>
      <c r="M57" s="113">
        <v>35</v>
      </c>
      <c r="N57" s="113">
        <v>16</v>
      </c>
      <c r="O57" s="113">
        <v>25</v>
      </c>
      <c r="P57" s="113">
        <v>20</v>
      </c>
      <c r="Q57" s="113">
        <v>86</v>
      </c>
    </row>
    <row r="58" spans="1:18" ht="12.75" thickBot="1" x14ac:dyDescent="0.25">
      <c r="A58" s="110">
        <v>0.83333333333333337</v>
      </c>
      <c r="B58" s="111">
        <v>90</v>
      </c>
      <c r="C58" s="111">
        <v>34</v>
      </c>
      <c r="D58" s="111">
        <v>33</v>
      </c>
      <c r="E58" s="111">
        <v>13</v>
      </c>
      <c r="F58" s="111">
        <v>39</v>
      </c>
      <c r="G58" s="111">
        <v>42</v>
      </c>
      <c r="H58" s="111">
        <v>55</v>
      </c>
      <c r="J58" s="110">
        <v>0.83333333333333337</v>
      </c>
      <c r="K58" s="111">
        <v>70</v>
      </c>
      <c r="L58" s="111">
        <v>49</v>
      </c>
      <c r="M58" s="111">
        <v>34</v>
      </c>
      <c r="N58" s="111">
        <v>33</v>
      </c>
      <c r="O58" s="111">
        <v>34</v>
      </c>
      <c r="P58" s="111">
        <v>20</v>
      </c>
      <c r="Q58" s="111">
        <v>71</v>
      </c>
    </row>
    <row r="59" spans="1:18" ht="12.75" thickBot="1" x14ac:dyDescent="0.25">
      <c r="A59" s="112">
        <v>0.875</v>
      </c>
      <c r="B59" s="113">
        <v>93</v>
      </c>
      <c r="C59" s="113">
        <v>31</v>
      </c>
      <c r="D59" s="113">
        <v>20</v>
      </c>
      <c r="E59" s="113">
        <v>16</v>
      </c>
      <c r="F59" s="113">
        <v>18</v>
      </c>
      <c r="G59" s="113">
        <v>30</v>
      </c>
      <c r="H59" s="113">
        <v>56</v>
      </c>
      <c r="J59" s="112">
        <v>0.875</v>
      </c>
      <c r="K59" s="113">
        <v>64</v>
      </c>
      <c r="L59" s="113">
        <v>53</v>
      </c>
      <c r="M59" s="113">
        <v>30</v>
      </c>
      <c r="N59" s="113">
        <v>33</v>
      </c>
      <c r="O59" s="113">
        <v>20</v>
      </c>
      <c r="P59" s="113">
        <v>17</v>
      </c>
      <c r="Q59" s="113">
        <v>58</v>
      </c>
    </row>
    <row r="60" spans="1:18" x14ac:dyDescent="0.2">
      <c r="A60" s="128" t="s">
        <v>186</v>
      </c>
      <c r="B60" s="128">
        <f>AVERAGE(B44:B59)</f>
        <v>63.9375</v>
      </c>
      <c r="C60" s="128">
        <f t="shared" ref="C60:H60" si="4">AVERAGE(C44:C59)</f>
        <v>62.6875</v>
      </c>
      <c r="D60" s="128">
        <f t="shared" si="4"/>
        <v>36.375</v>
      </c>
      <c r="E60" s="128">
        <f t="shared" si="4"/>
        <v>42</v>
      </c>
      <c r="F60" s="128">
        <f t="shared" si="4"/>
        <v>46.3125</v>
      </c>
      <c r="G60" s="128">
        <f t="shared" si="4"/>
        <v>44.5625</v>
      </c>
      <c r="H60" s="128">
        <f t="shared" si="4"/>
        <v>42.625</v>
      </c>
      <c r="J60" s="128" t="s">
        <v>186</v>
      </c>
      <c r="K60" s="128">
        <f>AVERAGE(K44:K59)</f>
        <v>56.1875</v>
      </c>
      <c r="L60" s="128">
        <f t="shared" ref="L60:Q60" si="5">AVERAGE(L44:L59)</f>
        <v>46</v>
      </c>
      <c r="M60" s="128">
        <f t="shared" si="5"/>
        <v>55.3125</v>
      </c>
      <c r="N60" s="128">
        <f t="shared" si="5"/>
        <v>41.25</v>
      </c>
      <c r="O60" s="128">
        <f t="shared" si="5"/>
        <v>36.6875</v>
      </c>
      <c r="P60" s="128">
        <f t="shared" si="5"/>
        <v>35.625</v>
      </c>
      <c r="Q60" s="128">
        <f t="shared" si="5"/>
        <v>66.0625</v>
      </c>
    </row>
    <row r="62" spans="1:18" ht="15" customHeight="1" x14ac:dyDescent="0.2">
      <c r="A62" s="241" t="s">
        <v>189</v>
      </c>
      <c r="B62" s="241"/>
      <c r="C62" s="241"/>
      <c r="D62" s="241"/>
      <c r="E62" s="241"/>
      <c r="F62" s="241"/>
      <c r="G62" s="241"/>
      <c r="H62" s="241"/>
      <c r="J62" s="239" t="s">
        <v>195</v>
      </c>
      <c r="K62" s="239"/>
      <c r="L62" s="239"/>
      <c r="M62" s="239"/>
      <c r="N62" s="239"/>
      <c r="O62" s="239"/>
      <c r="P62" s="239"/>
      <c r="Q62" s="239"/>
    </row>
    <row r="63" spans="1:18" ht="24.75" thickBot="1" x14ac:dyDescent="0.25">
      <c r="A63" s="136" t="s">
        <v>139</v>
      </c>
      <c r="B63" s="136" t="s">
        <v>140</v>
      </c>
      <c r="C63" s="136" t="s">
        <v>141</v>
      </c>
      <c r="D63" s="136" t="s">
        <v>142</v>
      </c>
      <c r="E63" s="136" t="s">
        <v>143</v>
      </c>
      <c r="F63" s="136" t="s">
        <v>144</v>
      </c>
      <c r="G63" s="136" t="s">
        <v>145</v>
      </c>
      <c r="H63" s="136" t="s">
        <v>146</v>
      </c>
      <c r="J63" s="109" t="s">
        <v>139</v>
      </c>
      <c r="K63" s="109" t="s">
        <v>140</v>
      </c>
      <c r="L63" s="109" t="s">
        <v>141</v>
      </c>
      <c r="M63" s="109" t="s">
        <v>142</v>
      </c>
      <c r="N63" s="109" t="s">
        <v>143</v>
      </c>
      <c r="O63" s="109" t="s">
        <v>144</v>
      </c>
      <c r="P63" s="109" t="s">
        <v>145</v>
      </c>
      <c r="Q63" s="109" t="s">
        <v>146</v>
      </c>
    </row>
    <row r="64" spans="1:18" ht="12.75" thickBot="1" x14ac:dyDescent="0.25">
      <c r="A64" s="137">
        <v>0.25</v>
      </c>
      <c r="B64" s="138">
        <v>12</v>
      </c>
      <c r="C64" s="138">
        <v>15</v>
      </c>
      <c r="D64" s="138">
        <v>15</v>
      </c>
      <c r="E64" s="138">
        <v>15</v>
      </c>
      <c r="F64" s="138">
        <v>15</v>
      </c>
      <c r="G64" s="138">
        <v>20</v>
      </c>
      <c r="H64" s="138">
        <v>8</v>
      </c>
      <c r="J64" s="110">
        <v>0.25</v>
      </c>
      <c r="K64" s="111">
        <v>13</v>
      </c>
      <c r="L64" s="111">
        <v>19</v>
      </c>
      <c r="M64" s="111">
        <v>18</v>
      </c>
      <c r="N64" s="111">
        <v>15</v>
      </c>
      <c r="O64" s="111">
        <v>15</v>
      </c>
      <c r="P64" s="111">
        <v>11</v>
      </c>
      <c r="Q64" s="111">
        <v>11</v>
      </c>
    </row>
    <row r="65" spans="1:18" ht="12.75" thickBot="1" x14ac:dyDescent="0.25">
      <c r="A65" s="139">
        <v>0.29166666666666669</v>
      </c>
      <c r="B65" s="140">
        <v>31</v>
      </c>
      <c r="C65" s="140">
        <v>34</v>
      </c>
      <c r="D65" s="140">
        <v>35</v>
      </c>
      <c r="E65" s="140">
        <v>46</v>
      </c>
      <c r="F65" s="140">
        <v>39</v>
      </c>
      <c r="G65" s="140">
        <v>36</v>
      </c>
      <c r="H65" s="140">
        <v>17</v>
      </c>
      <c r="J65" s="112">
        <v>0.29166666666666669</v>
      </c>
      <c r="K65" s="113">
        <v>29</v>
      </c>
      <c r="L65" s="113">
        <v>34</v>
      </c>
      <c r="M65" s="113">
        <v>30</v>
      </c>
      <c r="N65" s="113">
        <v>38</v>
      </c>
      <c r="O65" s="113">
        <v>33</v>
      </c>
      <c r="P65" s="113">
        <v>31</v>
      </c>
      <c r="Q65" s="113">
        <v>21</v>
      </c>
    </row>
    <row r="66" spans="1:18" ht="12.75" thickBot="1" x14ac:dyDescent="0.25">
      <c r="A66" s="137">
        <v>0.33333333333333331</v>
      </c>
      <c r="B66" s="138">
        <v>40</v>
      </c>
      <c r="C66" s="138">
        <v>74</v>
      </c>
      <c r="D66" s="138">
        <v>63</v>
      </c>
      <c r="E66" s="138">
        <v>58</v>
      </c>
      <c r="F66" s="138">
        <v>55</v>
      </c>
      <c r="G66" s="138">
        <v>46</v>
      </c>
      <c r="H66" s="138">
        <v>23</v>
      </c>
      <c r="J66" s="110">
        <v>0.33333333333333331</v>
      </c>
      <c r="K66" s="111">
        <v>46</v>
      </c>
      <c r="L66" s="111">
        <v>84</v>
      </c>
      <c r="M66" s="111">
        <v>69</v>
      </c>
      <c r="N66" s="111">
        <v>80</v>
      </c>
      <c r="O66" s="111">
        <v>65</v>
      </c>
      <c r="P66" s="111">
        <v>51</v>
      </c>
      <c r="Q66" s="111">
        <v>33</v>
      </c>
    </row>
    <row r="67" spans="1:18" ht="12.75" thickBot="1" x14ac:dyDescent="0.25">
      <c r="A67" s="139">
        <v>0.375</v>
      </c>
      <c r="B67" s="140">
        <v>49</v>
      </c>
      <c r="C67" s="140">
        <v>66</v>
      </c>
      <c r="D67" s="140">
        <v>60</v>
      </c>
      <c r="E67" s="140">
        <v>59</v>
      </c>
      <c r="F67" s="140">
        <v>46</v>
      </c>
      <c r="G67" s="140">
        <v>46</v>
      </c>
      <c r="H67" s="140">
        <v>28</v>
      </c>
      <c r="I67" s="134" t="s">
        <v>198</v>
      </c>
      <c r="J67" s="112">
        <v>0.375</v>
      </c>
      <c r="K67" s="113">
        <v>62</v>
      </c>
      <c r="L67" s="113">
        <v>78</v>
      </c>
      <c r="M67" s="113">
        <v>62</v>
      </c>
      <c r="N67" s="113">
        <v>90</v>
      </c>
      <c r="O67" s="113">
        <v>38</v>
      </c>
      <c r="P67" s="113">
        <v>43</v>
      </c>
      <c r="Q67" s="113">
        <v>53</v>
      </c>
    </row>
    <row r="68" spans="1:18" ht="12.75" thickBot="1" x14ac:dyDescent="0.25">
      <c r="A68" s="137">
        <v>0.41666666666666669</v>
      </c>
      <c r="B68" s="138">
        <v>57</v>
      </c>
      <c r="C68" s="138">
        <v>73</v>
      </c>
      <c r="D68" s="138">
        <v>63</v>
      </c>
      <c r="E68" s="138">
        <v>49</v>
      </c>
      <c r="F68" s="138">
        <v>54</v>
      </c>
      <c r="G68" s="138">
        <v>40</v>
      </c>
      <c r="H68" s="138">
        <v>39</v>
      </c>
      <c r="I68" s="134" t="s">
        <v>199</v>
      </c>
      <c r="J68" s="110">
        <v>0.41666666666666669</v>
      </c>
      <c r="K68" s="111">
        <v>72</v>
      </c>
      <c r="L68" s="111">
        <v>53</v>
      </c>
      <c r="M68" s="111">
        <v>46</v>
      </c>
      <c r="N68" s="111">
        <v>90</v>
      </c>
      <c r="O68" s="111">
        <v>48</v>
      </c>
      <c r="P68" s="111">
        <v>54</v>
      </c>
      <c r="Q68" s="111">
        <v>71</v>
      </c>
    </row>
    <row r="69" spans="1:18" ht="12.75" thickBot="1" x14ac:dyDescent="0.25">
      <c r="A69" s="139">
        <v>0.45833333333333331</v>
      </c>
      <c r="B69" s="140">
        <v>68</v>
      </c>
      <c r="C69" s="140">
        <v>58</v>
      </c>
      <c r="D69" s="140">
        <v>78</v>
      </c>
      <c r="E69" s="140">
        <v>54</v>
      </c>
      <c r="F69" s="140">
        <v>55</v>
      </c>
      <c r="G69" s="140">
        <v>45</v>
      </c>
      <c r="H69" s="140">
        <v>51</v>
      </c>
      <c r="I69" s="135">
        <f>AVERAGE(B80:H80)</f>
        <v>49.998809523809527</v>
      </c>
      <c r="J69" s="112">
        <v>0.45833333333333331</v>
      </c>
      <c r="K69" s="113">
        <v>81</v>
      </c>
      <c r="L69" s="113">
        <v>59</v>
      </c>
      <c r="M69" s="113">
        <v>62</v>
      </c>
      <c r="N69" s="113">
        <v>85</v>
      </c>
      <c r="O69" s="113">
        <v>48</v>
      </c>
      <c r="P69" s="113">
        <v>58</v>
      </c>
      <c r="Q69" s="113">
        <v>78</v>
      </c>
    </row>
    <row r="70" spans="1:18" ht="12.75" thickBot="1" x14ac:dyDescent="0.25">
      <c r="A70" s="138" t="s">
        <v>78</v>
      </c>
      <c r="B70" s="138">
        <v>79</v>
      </c>
      <c r="C70" s="138">
        <v>68</v>
      </c>
      <c r="D70" s="138">
        <v>64</v>
      </c>
      <c r="E70" s="138">
        <v>68</v>
      </c>
      <c r="F70" s="138">
        <v>55</v>
      </c>
      <c r="G70" s="138">
        <v>35</v>
      </c>
      <c r="H70" s="138">
        <v>53</v>
      </c>
      <c r="J70" s="111" t="s">
        <v>78</v>
      </c>
      <c r="K70" s="111">
        <v>91</v>
      </c>
      <c r="L70" s="111">
        <v>56</v>
      </c>
      <c r="M70" s="111">
        <v>46</v>
      </c>
      <c r="N70" s="111">
        <v>54</v>
      </c>
      <c r="O70" s="111">
        <v>51</v>
      </c>
      <c r="P70" s="111">
        <v>43</v>
      </c>
      <c r="Q70" s="111">
        <v>88</v>
      </c>
      <c r="R70" s="134" t="s">
        <v>198</v>
      </c>
    </row>
    <row r="71" spans="1:18" ht="12.75" thickBot="1" x14ac:dyDescent="0.25">
      <c r="A71" s="139">
        <v>0.54166666666666663</v>
      </c>
      <c r="B71" s="140">
        <v>85</v>
      </c>
      <c r="C71" s="140">
        <v>78</v>
      </c>
      <c r="D71" s="140">
        <v>69</v>
      </c>
      <c r="E71" s="140">
        <v>54</v>
      </c>
      <c r="F71" s="140">
        <v>75</v>
      </c>
      <c r="G71" s="140">
        <v>46</v>
      </c>
      <c r="H71" s="140">
        <v>48</v>
      </c>
      <c r="J71" s="112">
        <v>0.54166666666666663</v>
      </c>
      <c r="K71" s="113">
        <v>96</v>
      </c>
      <c r="L71" s="113">
        <v>59</v>
      </c>
      <c r="M71" s="113">
        <v>29</v>
      </c>
      <c r="N71" s="113">
        <v>58</v>
      </c>
      <c r="O71" s="113">
        <v>41</v>
      </c>
      <c r="P71" s="113">
        <v>48</v>
      </c>
      <c r="Q71" s="113">
        <v>99</v>
      </c>
      <c r="R71" s="134" t="s">
        <v>199</v>
      </c>
    </row>
    <row r="72" spans="1:18" ht="12.75" thickBot="1" x14ac:dyDescent="0.25">
      <c r="A72" s="137">
        <v>0.58333333333333337</v>
      </c>
      <c r="B72" s="138">
        <v>87</v>
      </c>
      <c r="C72" s="138">
        <v>79</v>
      </c>
      <c r="D72" s="138">
        <v>59</v>
      </c>
      <c r="E72" s="138">
        <v>45</v>
      </c>
      <c r="F72" s="138">
        <v>60</v>
      </c>
      <c r="G72" s="138">
        <v>50</v>
      </c>
      <c r="H72" s="138">
        <v>39</v>
      </c>
      <c r="J72" s="110">
        <v>0.58333333333333337</v>
      </c>
      <c r="K72" s="111">
        <v>99</v>
      </c>
      <c r="L72" s="111">
        <v>56</v>
      </c>
      <c r="M72" s="111">
        <v>31</v>
      </c>
      <c r="N72" s="111">
        <v>44</v>
      </c>
      <c r="O72" s="111">
        <v>44</v>
      </c>
      <c r="P72" s="111">
        <v>46</v>
      </c>
      <c r="Q72" s="111">
        <v>94</v>
      </c>
      <c r="R72" s="135">
        <f>AVERAGE(K80:Q80)</f>
        <v>51.571428571428569</v>
      </c>
    </row>
    <row r="73" spans="1:18" ht="12.75" thickBot="1" x14ac:dyDescent="0.25">
      <c r="A73" s="139">
        <v>0.625</v>
      </c>
      <c r="B73" s="140">
        <v>81</v>
      </c>
      <c r="C73" s="140">
        <v>110</v>
      </c>
      <c r="D73" s="140">
        <v>61</v>
      </c>
      <c r="E73" s="140">
        <v>40</v>
      </c>
      <c r="F73" s="140">
        <v>40</v>
      </c>
      <c r="G73" s="140">
        <v>24</v>
      </c>
      <c r="H73" s="140">
        <v>60</v>
      </c>
      <c r="J73" s="112">
        <v>0.625</v>
      </c>
      <c r="K73" s="113">
        <v>95</v>
      </c>
      <c r="L73" s="113">
        <v>54</v>
      </c>
      <c r="M73" s="113">
        <v>59</v>
      </c>
      <c r="N73" s="113">
        <v>54</v>
      </c>
      <c r="O73" s="113">
        <v>33</v>
      </c>
      <c r="P73" s="113">
        <v>48</v>
      </c>
      <c r="Q73" s="113">
        <v>90</v>
      </c>
    </row>
    <row r="74" spans="1:18" ht="12.75" thickBot="1" x14ac:dyDescent="0.25">
      <c r="A74" s="137">
        <v>0.66666666666666663</v>
      </c>
      <c r="B74" s="138">
        <v>87</v>
      </c>
      <c r="C74" s="138">
        <v>98</v>
      </c>
      <c r="D74" s="138">
        <v>69</v>
      </c>
      <c r="E74" s="138">
        <v>41</v>
      </c>
      <c r="F74" s="138">
        <v>46</v>
      </c>
      <c r="G74" s="138">
        <v>33</v>
      </c>
      <c r="H74" s="138">
        <v>65</v>
      </c>
      <c r="J74" s="110">
        <v>0.66666666666666663</v>
      </c>
      <c r="K74" s="111">
        <v>90</v>
      </c>
      <c r="L74" s="111">
        <v>56</v>
      </c>
      <c r="M74" s="111">
        <v>48</v>
      </c>
      <c r="N74" s="111">
        <v>33</v>
      </c>
      <c r="O74" s="111">
        <v>36</v>
      </c>
      <c r="P74" s="111">
        <v>51</v>
      </c>
      <c r="Q74" s="111">
        <v>89</v>
      </c>
    </row>
    <row r="75" spans="1:18" ht="12.75" thickBot="1" x14ac:dyDescent="0.25">
      <c r="A75" s="139">
        <v>0.70833333333333337</v>
      </c>
      <c r="B75" s="140">
        <v>93</v>
      </c>
      <c r="C75" s="140">
        <v>94</v>
      </c>
      <c r="D75" s="140">
        <v>48</v>
      </c>
      <c r="E75" s="140">
        <v>40</v>
      </c>
      <c r="F75" s="140">
        <v>46</v>
      </c>
      <c r="G75" s="140">
        <v>36</v>
      </c>
      <c r="H75" s="140">
        <v>72</v>
      </c>
      <c r="J75" s="112">
        <v>0.70833333333333337</v>
      </c>
      <c r="K75" s="113">
        <v>96</v>
      </c>
      <c r="L75" s="113">
        <v>52</v>
      </c>
      <c r="M75" s="113">
        <v>47</v>
      </c>
      <c r="N75" s="113">
        <v>28</v>
      </c>
      <c r="O75" s="113">
        <v>20</v>
      </c>
      <c r="P75" s="113">
        <v>25</v>
      </c>
      <c r="Q75" s="113">
        <v>89</v>
      </c>
    </row>
    <row r="76" spans="1:18" ht="12.75" thickBot="1" x14ac:dyDescent="0.25">
      <c r="A76" s="137">
        <v>0.75</v>
      </c>
      <c r="B76" s="138">
        <v>78</v>
      </c>
      <c r="C76" s="138">
        <v>83</v>
      </c>
      <c r="D76" s="138">
        <v>43</v>
      </c>
      <c r="E76" s="138">
        <v>26</v>
      </c>
      <c r="F76" s="138">
        <v>48</v>
      </c>
      <c r="G76" s="138">
        <v>15</v>
      </c>
      <c r="H76" s="138">
        <v>77</v>
      </c>
      <c r="J76" s="110">
        <v>0.75</v>
      </c>
      <c r="K76" s="111">
        <v>98</v>
      </c>
      <c r="L76" s="111">
        <v>37</v>
      </c>
      <c r="M76" s="111">
        <v>55</v>
      </c>
      <c r="N76" s="111">
        <v>13</v>
      </c>
      <c r="O76" s="111">
        <v>26</v>
      </c>
      <c r="P76" s="111">
        <v>25</v>
      </c>
      <c r="Q76" s="111">
        <v>91</v>
      </c>
    </row>
    <row r="77" spans="1:18" ht="12.75" thickBot="1" x14ac:dyDescent="0.25">
      <c r="A77" s="139">
        <v>0.79166666666666663</v>
      </c>
      <c r="B77" s="140">
        <v>89</v>
      </c>
      <c r="C77" s="140">
        <v>81</v>
      </c>
      <c r="D77" s="140">
        <v>24</v>
      </c>
      <c r="E77" s="140">
        <v>21</v>
      </c>
      <c r="F77" s="140">
        <v>15</v>
      </c>
      <c r="G77" s="140">
        <v>15</v>
      </c>
      <c r="H77" s="140">
        <v>67</v>
      </c>
      <c r="J77" s="112">
        <v>0.79166666666666663</v>
      </c>
      <c r="K77" s="113">
        <v>95</v>
      </c>
      <c r="L77" s="113">
        <v>35</v>
      </c>
      <c r="M77" s="113">
        <v>43</v>
      </c>
      <c r="N77" s="113">
        <v>15</v>
      </c>
      <c r="O77" s="113">
        <v>24</v>
      </c>
      <c r="P77" s="113">
        <v>31</v>
      </c>
      <c r="Q77" s="113">
        <v>78</v>
      </c>
    </row>
    <row r="78" spans="1:18" ht="12.75" thickBot="1" x14ac:dyDescent="0.25">
      <c r="A78" s="137">
        <v>0.83333333333333337</v>
      </c>
      <c r="B78" s="138">
        <v>74</v>
      </c>
      <c r="C78" s="138">
        <v>74</v>
      </c>
      <c r="D78" s="138">
        <v>26</v>
      </c>
      <c r="E78" s="138">
        <v>14</v>
      </c>
      <c r="F78" s="138">
        <v>15</v>
      </c>
      <c r="G78" s="138">
        <v>13</v>
      </c>
      <c r="H78" s="138">
        <v>56</v>
      </c>
      <c r="J78" s="110">
        <v>0.83333333333333337</v>
      </c>
      <c r="K78" s="111">
        <v>98</v>
      </c>
      <c r="L78" s="111">
        <v>33</v>
      </c>
      <c r="M78" s="111">
        <v>32</v>
      </c>
      <c r="N78" s="111">
        <v>28</v>
      </c>
      <c r="O78" s="111">
        <v>26</v>
      </c>
      <c r="P78" s="111">
        <v>43</v>
      </c>
      <c r="Q78" s="111">
        <v>64</v>
      </c>
    </row>
    <row r="79" spans="1:18" ht="12.75" thickBot="1" x14ac:dyDescent="0.25">
      <c r="A79" s="143">
        <v>0.875</v>
      </c>
      <c r="B79" s="144">
        <v>81</v>
      </c>
      <c r="C79" s="144">
        <v>38</v>
      </c>
      <c r="D79" s="144">
        <v>24</v>
      </c>
      <c r="E79" s="144">
        <v>18</v>
      </c>
      <c r="F79" s="144">
        <v>14</v>
      </c>
      <c r="G79" s="144">
        <v>9</v>
      </c>
      <c r="H79" s="67"/>
      <c r="J79" s="112">
        <v>0.875</v>
      </c>
      <c r="K79" s="113">
        <v>92</v>
      </c>
      <c r="L79" s="113">
        <v>24</v>
      </c>
      <c r="M79" s="113">
        <v>21</v>
      </c>
      <c r="N79" s="113">
        <v>21</v>
      </c>
      <c r="O79" s="113">
        <v>21</v>
      </c>
      <c r="P79" s="113">
        <v>13</v>
      </c>
      <c r="Q79" s="113">
        <v>51</v>
      </c>
    </row>
    <row r="80" spans="1:18" x14ac:dyDescent="0.2">
      <c r="A80" s="128" t="s">
        <v>186</v>
      </c>
      <c r="B80" s="128">
        <f>AVERAGE(B64:B79)</f>
        <v>68.1875</v>
      </c>
      <c r="C80" s="128">
        <f t="shared" ref="C80:H80" si="6">AVERAGE(C64:C79)</f>
        <v>70.1875</v>
      </c>
      <c r="D80" s="128">
        <f t="shared" si="6"/>
        <v>50.0625</v>
      </c>
      <c r="E80" s="128">
        <f t="shared" si="6"/>
        <v>40.5</v>
      </c>
      <c r="F80" s="128">
        <f t="shared" si="6"/>
        <v>42.375</v>
      </c>
      <c r="G80" s="128">
        <f t="shared" si="6"/>
        <v>31.8125</v>
      </c>
      <c r="H80" s="128">
        <f t="shared" si="6"/>
        <v>46.866666666666667</v>
      </c>
      <c r="J80" s="128" t="s">
        <v>186</v>
      </c>
      <c r="K80" s="128">
        <f>AVERAGE(K64:K79)</f>
        <v>78.3125</v>
      </c>
      <c r="L80" s="128">
        <f t="shared" ref="L80:Q80" si="7">AVERAGE(L64:L79)</f>
        <v>49.3125</v>
      </c>
      <c r="M80" s="128">
        <f t="shared" si="7"/>
        <v>43.625</v>
      </c>
      <c r="N80" s="128">
        <f t="shared" si="7"/>
        <v>46.625</v>
      </c>
      <c r="O80" s="128">
        <f t="shared" si="7"/>
        <v>35.5625</v>
      </c>
      <c r="P80" s="128">
        <f t="shared" si="7"/>
        <v>38.8125</v>
      </c>
      <c r="Q80" s="128">
        <f t="shared" si="7"/>
        <v>68.75</v>
      </c>
    </row>
    <row r="82" spans="1:18" x14ac:dyDescent="0.2">
      <c r="A82" s="239" t="s">
        <v>190</v>
      </c>
      <c r="B82" s="239"/>
      <c r="C82" s="239"/>
      <c r="D82" s="239"/>
      <c r="E82" s="239"/>
      <c r="F82" s="239"/>
      <c r="G82" s="239"/>
      <c r="H82" s="239"/>
    </row>
    <row r="83" spans="1:18" x14ac:dyDescent="0.2">
      <c r="A83" s="67"/>
      <c r="B83" s="67"/>
      <c r="C83" s="67"/>
      <c r="D83" s="67"/>
      <c r="E83" s="67"/>
      <c r="F83" s="67"/>
      <c r="G83" s="67"/>
      <c r="H83" s="67"/>
      <c r="J83" s="239" t="s">
        <v>196</v>
      </c>
      <c r="K83" s="239"/>
      <c r="L83" s="239"/>
      <c r="M83" s="239"/>
      <c r="N83" s="239"/>
      <c r="O83" s="239"/>
      <c r="P83" s="239"/>
      <c r="Q83" s="239"/>
    </row>
    <row r="84" spans="1:18" ht="24.75" thickBot="1" x14ac:dyDescent="0.25">
      <c r="A84" s="109" t="s">
        <v>139</v>
      </c>
      <c r="B84" s="109" t="s">
        <v>140</v>
      </c>
      <c r="C84" s="109" t="s">
        <v>141</v>
      </c>
      <c r="D84" s="109" t="s">
        <v>142</v>
      </c>
      <c r="E84" s="109" t="s">
        <v>143</v>
      </c>
      <c r="F84" s="109" t="s">
        <v>144</v>
      </c>
      <c r="G84" s="109" t="s">
        <v>145</v>
      </c>
      <c r="H84" s="109" t="s">
        <v>146</v>
      </c>
      <c r="J84" s="109" t="s">
        <v>139</v>
      </c>
      <c r="K84" s="109" t="s">
        <v>140</v>
      </c>
      <c r="L84" s="109" t="s">
        <v>141</v>
      </c>
      <c r="M84" s="109" t="s">
        <v>142</v>
      </c>
      <c r="N84" s="109" t="s">
        <v>143</v>
      </c>
      <c r="O84" s="109" t="s">
        <v>144</v>
      </c>
      <c r="P84" s="109" t="s">
        <v>145</v>
      </c>
      <c r="Q84" s="109" t="s">
        <v>146</v>
      </c>
    </row>
    <row r="85" spans="1:18" ht="12.75" thickBot="1" x14ac:dyDescent="0.25">
      <c r="A85" s="110">
        <v>0.25</v>
      </c>
      <c r="B85" s="111">
        <v>11</v>
      </c>
      <c r="C85" s="111">
        <v>15</v>
      </c>
      <c r="D85" s="111">
        <v>13</v>
      </c>
      <c r="E85" s="111">
        <v>13</v>
      </c>
      <c r="F85" s="111">
        <v>13</v>
      </c>
      <c r="G85" s="111">
        <v>16</v>
      </c>
      <c r="H85" s="111">
        <v>15</v>
      </c>
      <c r="J85" s="110">
        <v>0.25</v>
      </c>
      <c r="K85" s="111">
        <v>20</v>
      </c>
      <c r="L85" s="111">
        <v>14</v>
      </c>
      <c r="M85" s="111">
        <v>8</v>
      </c>
      <c r="N85" s="111">
        <v>10</v>
      </c>
      <c r="O85" s="111">
        <v>11</v>
      </c>
      <c r="P85" s="111">
        <v>14</v>
      </c>
      <c r="Q85" s="111">
        <v>10</v>
      </c>
    </row>
    <row r="86" spans="1:18" ht="12.75" thickBot="1" x14ac:dyDescent="0.25">
      <c r="A86" s="112">
        <v>0.29166666666666669</v>
      </c>
      <c r="B86" s="113">
        <v>44</v>
      </c>
      <c r="C86" s="113">
        <v>44</v>
      </c>
      <c r="D86" s="113">
        <v>43</v>
      </c>
      <c r="E86" s="113">
        <v>45</v>
      </c>
      <c r="F86" s="113">
        <v>43</v>
      </c>
      <c r="G86" s="113">
        <v>46</v>
      </c>
      <c r="H86" s="113">
        <v>28</v>
      </c>
      <c r="J86" s="112">
        <v>0.29166666666666669</v>
      </c>
      <c r="K86" s="113">
        <v>30</v>
      </c>
      <c r="L86" s="113">
        <v>33</v>
      </c>
      <c r="M86" s="113">
        <v>33</v>
      </c>
      <c r="N86" s="113">
        <v>34</v>
      </c>
      <c r="O86" s="113">
        <v>28</v>
      </c>
      <c r="P86" s="113">
        <v>31</v>
      </c>
      <c r="Q86" s="113">
        <v>28</v>
      </c>
    </row>
    <row r="87" spans="1:18" ht="12.75" thickBot="1" x14ac:dyDescent="0.25">
      <c r="A87" s="110">
        <v>0.33333333333333331</v>
      </c>
      <c r="B87" s="111">
        <v>58</v>
      </c>
      <c r="C87" s="111">
        <v>63</v>
      </c>
      <c r="D87" s="111">
        <v>77</v>
      </c>
      <c r="E87" s="111">
        <v>88</v>
      </c>
      <c r="F87" s="111">
        <v>74</v>
      </c>
      <c r="G87" s="111">
        <v>86</v>
      </c>
      <c r="H87" s="111">
        <v>39</v>
      </c>
      <c r="J87" s="110">
        <v>0.33333333333333331</v>
      </c>
      <c r="K87" s="111">
        <v>63</v>
      </c>
      <c r="L87" s="111">
        <v>93</v>
      </c>
      <c r="M87" s="111">
        <v>75</v>
      </c>
      <c r="N87" s="111">
        <v>90</v>
      </c>
      <c r="O87" s="111">
        <v>67</v>
      </c>
      <c r="P87" s="111">
        <v>68</v>
      </c>
      <c r="Q87" s="111">
        <v>48</v>
      </c>
    </row>
    <row r="88" spans="1:18" ht="12.75" thickBot="1" x14ac:dyDescent="0.25">
      <c r="A88" s="112">
        <v>0.375</v>
      </c>
      <c r="B88" s="113">
        <v>60</v>
      </c>
      <c r="C88" s="113">
        <v>79</v>
      </c>
      <c r="D88" s="113">
        <v>99</v>
      </c>
      <c r="E88" s="113">
        <v>102</v>
      </c>
      <c r="F88" s="113">
        <v>81</v>
      </c>
      <c r="G88" s="113">
        <v>100</v>
      </c>
      <c r="H88" s="113">
        <v>46</v>
      </c>
      <c r="J88" s="112">
        <v>0.375</v>
      </c>
      <c r="K88" s="113">
        <v>93</v>
      </c>
      <c r="L88" s="113">
        <v>89</v>
      </c>
      <c r="M88" s="113">
        <v>73</v>
      </c>
      <c r="N88" s="113">
        <v>78</v>
      </c>
      <c r="O88" s="113">
        <v>53</v>
      </c>
      <c r="P88" s="113">
        <v>55</v>
      </c>
      <c r="Q88" s="113">
        <v>65</v>
      </c>
    </row>
    <row r="89" spans="1:18" ht="12.75" thickBot="1" x14ac:dyDescent="0.25">
      <c r="A89" s="110">
        <v>0.41666666666666669</v>
      </c>
      <c r="B89" s="111">
        <v>70</v>
      </c>
      <c r="C89" s="111">
        <v>81</v>
      </c>
      <c r="D89" s="111">
        <v>121</v>
      </c>
      <c r="E89" s="111">
        <v>85</v>
      </c>
      <c r="F89" s="111">
        <v>80</v>
      </c>
      <c r="G89" s="111">
        <v>88</v>
      </c>
      <c r="H89" s="111">
        <v>68</v>
      </c>
      <c r="J89" s="110">
        <v>0.41666666666666669</v>
      </c>
      <c r="K89" s="111">
        <v>110</v>
      </c>
      <c r="L89" s="111">
        <v>90</v>
      </c>
      <c r="M89" s="111">
        <v>73</v>
      </c>
      <c r="N89" s="111">
        <v>66</v>
      </c>
      <c r="O89" s="111">
        <v>62</v>
      </c>
      <c r="P89" s="111">
        <v>60</v>
      </c>
      <c r="Q89" s="111">
        <v>86</v>
      </c>
    </row>
    <row r="90" spans="1:18" ht="12.75" thickBot="1" x14ac:dyDescent="0.25">
      <c r="A90" s="112">
        <v>0.45833333333333331</v>
      </c>
      <c r="B90" s="113">
        <v>66</v>
      </c>
      <c r="C90" s="113">
        <v>93</v>
      </c>
      <c r="D90" s="113">
        <v>123</v>
      </c>
      <c r="E90" s="113">
        <v>71</v>
      </c>
      <c r="F90" s="113">
        <v>79</v>
      </c>
      <c r="G90" s="113">
        <v>75</v>
      </c>
      <c r="H90" s="113">
        <v>76</v>
      </c>
      <c r="I90" s="134" t="s">
        <v>198</v>
      </c>
      <c r="J90" s="112">
        <v>0.45833333333333331</v>
      </c>
      <c r="K90" s="113">
        <v>148</v>
      </c>
      <c r="L90" s="113">
        <v>85</v>
      </c>
      <c r="M90" s="113">
        <v>63</v>
      </c>
      <c r="N90" s="113">
        <v>68</v>
      </c>
      <c r="O90" s="113">
        <v>60</v>
      </c>
      <c r="P90" s="113">
        <v>76</v>
      </c>
      <c r="Q90" s="113">
        <v>103</v>
      </c>
    </row>
    <row r="91" spans="1:18" ht="12.75" thickBot="1" x14ac:dyDescent="0.25">
      <c r="A91" s="111" t="s">
        <v>78</v>
      </c>
      <c r="B91" s="111">
        <v>79</v>
      </c>
      <c r="C91" s="111">
        <v>93</v>
      </c>
      <c r="D91" s="111">
        <v>120</v>
      </c>
      <c r="E91" s="111">
        <v>76</v>
      </c>
      <c r="F91" s="111">
        <v>74</v>
      </c>
      <c r="G91" s="111">
        <v>69</v>
      </c>
      <c r="H91" s="111">
        <v>70</v>
      </c>
      <c r="I91" s="134" t="s">
        <v>199</v>
      </c>
      <c r="J91" s="111" t="s">
        <v>78</v>
      </c>
      <c r="K91" s="111">
        <v>148</v>
      </c>
      <c r="L91" s="111">
        <v>103</v>
      </c>
      <c r="M91" s="111">
        <v>68</v>
      </c>
      <c r="N91" s="111">
        <v>67</v>
      </c>
      <c r="O91" s="111">
        <v>63</v>
      </c>
      <c r="P91" s="111">
        <v>83</v>
      </c>
      <c r="Q91" s="111">
        <v>115</v>
      </c>
      <c r="R91" s="134" t="s">
        <v>198</v>
      </c>
    </row>
    <row r="92" spans="1:18" ht="12.75" thickBot="1" x14ac:dyDescent="0.25">
      <c r="A92" s="112">
        <v>0.54166666666666663</v>
      </c>
      <c r="B92" s="113">
        <v>99</v>
      </c>
      <c r="C92" s="113">
        <v>100</v>
      </c>
      <c r="D92" s="113">
        <v>93</v>
      </c>
      <c r="E92" s="113">
        <v>82</v>
      </c>
      <c r="F92" s="113">
        <v>64</v>
      </c>
      <c r="G92" s="113">
        <v>64</v>
      </c>
      <c r="H92" s="113">
        <v>71</v>
      </c>
      <c r="I92" s="134">
        <f>AVERAGE(B101:H101)</f>
        <v>65.5</v>
      </c>
      <c r="J92" s="112">
        <v>0.54166666666666663</v>
      </c>
      <c r="K92" s="113">
        <v>148</v>
      </c>
      <c r="L92" s="113">
        <v>123</v>
      </c>
      <c r="M92" s="113">
        <v>84</v>
      </c>
      <c r="N92" s="113">
        <v>79</v>
      </c>
      <c r="O92" s="113">
        <v>57</v>
      </c>
      <c r="P92" s="113">
        <v>98</v>
      </c>
      <c r="Q92" s="113">
        <v>99</v>
      </c>
      <c r="R92" s="134" t="s">
        <v>199</v>
      </c>
    </row>
    <row r="93" spans="1:18" ht="12.75" thickBot="1" x14ac:dyDescent="0.25">
      <c r="A93" s="110">
        <v>0.58333333333333337</v>
      </c>
      <c r="B93" s="111">
        <v>109</v>
      </c>
      <c r="C93" s="111">
        <v>102</v>
      </c>
      <c r="D93" s="111">
        <v>96</v>
      </c>
      <c r="E93" s="111">
        <v>80</v>
      </c>
      <c r="F93" s="111">
        <v>75</v>
      </c>
      <c r="G93" s="111">
        <v>86</v>
      </c>
      <c r="H93" s="111">
        <v>74</v>
      </c>
      <c r="J93" s="110">
        <v>0.58333333333333337</v>
      </c>
      <c r="K93" s="111">
        <v>148</v>
      </c>
      <c r="L93" s="111">
        <v>118</v>
      </c>
      <c r="M93" s="111">
        <v>94</v>
      </c>
      <c r="N93" s="111">
        <v>76</v>
      </c>
      <c r="O93" s="111">
        <v>78</v>
      </c>
      <c r="P93" s="111">
        <v>93</v>
      </c>
      <c r="Q93" s="111">
        <v>106</v>
      </c>
      <c r="R93" s="135">
        <f>AVERAGE(K101:Q101)</f>
        <v>71.839285714285708</v>
      </c>
    </row>
    <row r="94" spans="1:18" ht="12.75" thickBot="1" x14ac:dyDescent="0.25">
      <c r="A94" s="112">
        <v>0.625</v>
      </c>
      <c r="B94" s="113">
        <v>100</v>
      </c>
      <c r="C94" s="113">
        <v>104</v>
      </c>
      <c r="D94" s="113">
        <v>81</v>
      </c>
      <c r="E94" s="113">
        <v>58</v>
      </c>
      <c r="F94" s="113">
        <v>59</v>
      </c>
      <c r="G94" s="113">
        <v>64</v>
      </c>
      <c r="H94" s="113">
        <v>80</v>
      </c>
      <c r="J94" s="112">
        <v>0.625</v>
      </c>
      <c r="K94" s="113">
        <v>130</v>
      </c>
      <c r="L94" s="113">
        <v>113</v>
      </c>
      <c r="M94" s="113">
        <v>78</v>
      </c>
      <c r="N94" s="113">
        <v>79</v>
      </c>
      <c r="O94" s="113">
        <v>37</v>
      </c>
      <c r="P94" s="113">
        <v>66</v>
      </c>
      <c r="Q94" s="113">
        <v>106</v>
      </c>
    </row>
    <row r="95" spans="1:18" ht="12.75" thickBot="1" x14ac:dyDescent="0.25">
      <c r="A95" s="110">
        <v>0.66666666666666663</v>
      </c>
      <c r="B95" s="111">
        <v>75</v>
      </c>
      <c r="C95" s="111">
        <v>95</v>
      </c>
      <c r="D95" s="111">
        <v>72</v>
      </c>
      <c r="E95" s="111">
        <v>44</v>
      </c>
      <c r="F95" s="111">
        <v>58</v>
      </c>
      <c r="G95" s="111">
        <v>60</v>
      </c>
      <c r="H95" s="111">
        <v>90</v>
      </c>
      <c r="J95" s="110">
        <v>0.66666666666666663</v>
      </c>
      <c r="K95" s="111">
        <v>130</v>
      </c>
      <c r="L95" s="111">
        <v>106</v>
      </c>
      <c r="M95" s="111">
        <v>64</v>
      </c>
      <c r="N95" s="111">
        <v>65</v>
      </c>
      <c r="O95" s="111">
        <v>47</v>
      </c>
      <c r="P95" s="111">
        <v>70</v>
      </c>
      <c r="Q95" s="111">
        <v>103</v>
      </c>
    </row>
    <row r="96" spans="1:18" ht="12.75" thickBot="1" x14ac:dyDescent="0.25">
      <c r="A96" s="112">
        <v>0.70833333333333337</v>
      </c>
      <c r="B96" s="113">
        <v>81</v>
      </c>
      <c r="C96" s="113">
        <v>80</v>
      </c>
      <c r="D96" s="113">
        <v>67</v>
      </c>
      <c r="E96" s="113">
        <v>33</v>
      </c>
      <c r="F96" s="113">
        <v>43</v>
      </c>
      <c r="G96" s="113">
        <v>59</v>
      </c>
      <c r="H96" s="113">
        <v>94</v>
      </c>
      <c r="J96" s="112">
        <v>0.70833333333333337</v>
      </c>
      <c r="K96" s="113">
        <v>130</v>
      </c>
      <c r="L96" s="113">
        <v>88</v>
      </c>
      <c r="M96" s="113">
        <v>64</v>
      </c>
      <c r="N96" s="113">
        <v>60</v>
      </c>
      <c r="O96" s="113">
        <v>52</v>
      </c>
      <c r="P96" s="113">
        <v>68</v>
      </c>
      <c r="Q96" s="113">
        <v>120</v>
      </c>
    </row>
    <row r="97" spans="1:18" ht="12.75" thickBot="1" x14ac:dyDescent="0.25">
      <c r="A97" s="110">
        <v>0.75</v>
      </c>
      <c r="B97" s="111">
        <v>81</v>
      </c>
      <c r="C97" s="111">
        <v>65</v>
      </c>
      <c r="D97" s="111">
        <v>38</v>
      </c>
      <c r="E97" s="111">
        <v>23</v>
      </c>
      <c r="F97" s="111">
        <v>43</v>
      </c>
      <c r="G97" s="111">
        <v>59</v>
      </c>
      <c r="H97" s="111">
        <v>95</v>
      </c>
      <c r="J97" s="110">
        <v>0.75</v>
      </c>
      <c r="K97" s="111">
        <v>130</v>
      </c>
      <c r="L97" s="111">
        <v>74</v>
      </c>
      <c r="M97" s="111">
        <v>61</v>
      </c>
      <c r="N97" s="111">
        <v>50</v>
      </c>
      <c r="O97" s="111">
        <v>35</v>
      </c>
      <c r="P97" s="111">
        <v>53</v>
      </c>
      <c r="Q97" s="111">
        <v>120</v>
      </c>
    </row>
    <row r="98" spans="1:18" ht="12.75" thickBot="1" x14ac:dyDescent="0.25">
      <c r="A98" s="112">
        <v>0.79166666666666663</v>
      </c>
      <c r="B98" s="113">
        <v>78</v>
      </c>
      <c r="C98" s="113">
        <v>47</v>
      </c>
      <c r="D98" s="113">
        <v>34</v>
      </c>
      <c r="E98" s="113">
        <v>26</v>
      </c>
      <c r="F98" s="113">
        <v>26</v>
      </c>
      <c r="G98" s="113">
        <v>54</v>
      </c>
      <c r="H98" s="113">
        <v>83</v>
      </c>
      <c r="J98" s="112">
        <v>0.79166666666666663</v>
      </c>
      <c r="K98" s="113">
        <v>130</v>
      </c>
      <c r="L98" s="113">
        <v>53</v>
      </c>
      <c r="M98" s="113">
        <v>56</v>
      </c>
      <c r="N98" s="113">
        <v>42</v>
      </c>
      <c r="O98" s="113">
        <v>24</v>
      </c>
      <c r="P98" s="113">
        <v>30</v>
      </c>
      <c r="Q98" s="113">
        <v>114</v>
      </c>
    </row>
    <row r="99" spans="1:18" ht="12.75" thickBot="1" x14ac:dyDescent="0.25">
      <c r="A99" s="110">
        <v>0.83333333333333337</v>
      </c>
      <c r="B99" s="111">
        <v>80</v>
      </c>
      <c r="C99" s="111">
        <v>51</v>
      </c>
      <c r="D99" s="111">
        <v>35</v>
      </c>
      <c r="E99" s="111">
        <v>29</v>
      </c>
      <c r="F99" s="111">
        <v>23</v>
      </c>
      <c r="G99" s="111">
        <v>55</v>
      </c>
      <c r="H99" s="111">
        <v>78</v>
      </c>
      <c r="J99" s="110">
        <v>0.83333333333333337</v>
      </c>
      <c r="K99" s="111">
        <v>125</v>
      </c>
      <c r="L99" s="111">
        <v>35</v>
      </c>
      <c r="M99" s="111">
        <v>75</v>
      </c>
      <c r="N99" s="111">
        <v>34</v>
      </c>
      <c r="O99" s="111">
        <v>27</v>
      </c>
      <c r="P99" s="111">
        <v>40</v>
      </c>
      <c r="Q99" s="111">
        <v>81</v>
      </c>
    </row>
    <row r="100" spans="1:18" ht="12.75" thickBot="1" x14ac:dyDescent="0.25">
      <c r="A100" s="112">
        <v>0.875</v>
      </c>
      <c r="B100" s="113">
        <v>80</v>
      </c>
      <c r="C100" s="113">
        <v>57</v>
      </c>
      <c r="D100" s="113">
        <v>42</v>
      </c>
      <c r="E100" s="113">
        <v>22</v>
      </c>
      <c r="F100" s="113">
        <v>21</v>
      </c>
      <c r="G100" s="113">
        <v>45</v>
      </c>
      <c r="H100" s="113">
        <v>76</v>
      </c>
      <c r="J100" s="112">
        <v>0.875</v>
      </c>
      <c r="K100" s="113">
        <v>123</v>
      </c>
      <c r="L100" s="113">
        <v>26</v>
      </c>
      <c r="M100" s="113">
        <v>48</v>
      </c>
      <c r="N100" s="113">
        <v>27</v>
      </c>
      <c r="O100" s="113">
        <v>20</v>
      </c>
      <c r="P100" s="113">
        <v>29</v>
      </c>
      <c r="Q100" s="113">
        <v>96</v>
      </c>
    </row>
    <row r="101" spans="1:18" x14ac:dyDescent="0.2">
      <c r="A101" s="128" t="s">
        <v>186</v>
      </c>
      <c r="B101" s="128">
        <f>AVERAGE(B85:B100)</f>
        <v>73.1875</v>
      </c>
      <c r="C101" s="128">
        <f t="shared" ref="C101:H101" si="8">AVERAGE(C85:C100)</f>
        <v>73.0625</v>
      </c>
      <c r="D101" s="128">
        <f t="shared" si="8"/>
        <v>72.125</v>
      </c>
      <c r="E101" s="128">
        <f t="shared" si="8"/>
        <v>54.8125</v>
      </c>
      <c r="F101" s="128">
        <f t="shared" si="8"/>
        <v>53.5</v>
      </c>
      <c r="G101" s="128">
        <f t="shared" si="8"/>
        <v>64.125</v>
      </c>
      <c r="H101" s="128">
        <f t="shared" si="8"/>
        <v>67.6875</v>
      </c>
      <c r="J101" s="128" t="s">
        <v>186</v>
      </c>
      <c r="K101" s="128">
        <f>AVERAGE(K85:K100)</f>
        <v>112.875</v>
      </c>
      <c r="L101" s="128">
        <f t="shared" ref="L101:Q101" si="9">AVERAGE(L85:L100)</f>
        <v>77.6875</v>
      </c>
      <c r="M101" s="128">
        <f t="shared" si="9"/>
        <v>63.5625</v>
      </c>
      <c r="N101" s="128">
        <f t="shared" si="9"/>
        <v>57.8125</v>
      </c>
      <c r="O101" s="128">
        <f t="shared" si="9"/>
        <v>45.0625</v>
      </c>
      <c r="P101" s="128">
        <f t="shared" si="9"/>
        <v>58.375</v>
      </c>
      <c r="Q101" s="128">
        <f t="shared" si="9"/>
        <v>87.5</v>
      </c>
    </row>
    <row r="103" spans="1:18" s="145" customFormat="1" x14ac:dyDescent="0.2">
      <c r="A103" s="239" t="s">
        <v>191</v>
      </c>
      <c r="B103" s="239"/>
      <c r="C103" s="239"/>
      <c r="D103" s="239"/>
      <c r="E103" s="239"/>
      <c r="F103" s="239"/>
      <c r="G103" s="239"/>
      <c r="H103" s="239"/>
      <c r="I103" s="146"/>
      <c r="J103" s="239" t="s">
        <v>197</v>
      </c>
      <c r="K103" s="239"/>
      <c r="L103" s="239"/>
      <c r="M103" s="239"/>
      <c r="N103" s="239"/>
      <c r="O103" s="239"/>
      <c r="P103" s="239"/>
      <c r="Q103" s="239"/>
      <c r="R103" s="146"/>
    </row>
    <row r="104" spans="1:18" x14ac:dyDescent="0.2">
      <c r="A104" s="67"/>
      <c r="B104" s="67"/>
      <c r="C104" s="67"/>
      <c r="D104" s="67"/>
      <c r="E104" s="67"/>
      <c r="F104" s="67"/>
      <c r="G104" s="67"/>
      <c r="H104" s="67"/>
      <c r="J104" s="67"/>
      <c r="K104" s="67"/>
      <c r="L104" s="67"/>
      <c r="M104" s="67"/>
      <c r="N104" s="67"/>
      <c r="O104" s="67"/>
      <c r="P104" s="67"/>
      <c r="Q104" s="67"/>
    </row>
    <row r="105" spans="1:18" ht="24.75" thickBot="1" x14ac:dyDescent="0.25">
      <c r="A105" s="109" t="s">
        <v>139</v>
      </c>
      <c r="B105" s="109" t="s">
        <v>140</v>
      </c>
      <c r="C105" s="109" t="s">
        <v>141</v>
      </c>
      <c r="D105" s="109" t="s">
        <v>142</v>
      </c>
      <c r="E105" s="109" t="s">
        <v>143</v>
      </c>
      <c r="F105" s="109" t="s">
        <v>144</v>
      </c>
      <c r="G105" s="109" t="s">
        <v>145</v>
      </c>
      <c r="H105" s="109" t="s">
        <v>146</v>
      </c>
      <c r="J105" s="109" t="s">
        <v>139</v>
      </c>
      <c r="K105" s="109" t="s">
        <v>140</v>
      </c>
      <c r="L105" s="109" t="s">
        <v>141</v>
      </c>
      <c r="M105" s="109" t="s">
        <v>142</v>
      </c>
      <c r="N105" s="109" t="s">
        <v>143</v>
      </c>
      <c r="O105" s="109" t="s">
        <v>144</v>
      </c>
      <c r="P105" s="109" t="s">
        <v>145</v>
      </c>
      <c r="Q105" s="109" t="s">
        <v>146</v>
      </c>
    </row>
    <row r="106" spans="1:18" ht="12.75" thickBot="1" x14ac:dyDescent="0.25">
      <c r="A106" s="110">
        <v>0.25</v>
      </c>
      <c r="B106" s="111">
        <v>10</v>
      </c>
      <c r="C106" s="111">
        <v>15</v>
      </c>
      <c r="D106" s="111">
        <v>11</v>
      </c>
      <c r="E106" s="111">
        <v>13</v>
      </c>
      <c r="F106" s="111">
        <v>7</v>
      </c>
      <c r="G106" s="111">
        <v>5</v>
      </c>
      <c r="H106" s="111">
        <v>9</v>
      </c>
      <c r="J106" s="110">
        <v>0.25</v>
      </c>
      <c r="K106" s="111">
        <v>22</v>
      </c>
      <c r="L106" s="111">
        <v>5</v>
      </c>
      <c r="M106" s="111">
        <v>16</v>
      </c>
      <c r="N106" s="111">
        <v>9</v>
      </c>
      <c r="O106" s="111">
        <v>11</v>
      </c>
      <c r="P106" s="111">
        <v>19</v>
      </c>
      <c r="Q106" s="111">
        <v>18</v>
      </c>
    </row>
    <row r="107" spans="1:18" ht="12.75" thickBot="1" x14ac:dyDescent="0.25">
      <c r="A107" s="112">
        <v>0.29166666666666669</v>
      </c>
      <c r="B107" s="113">
        <v>28</v>
      </c>
      <c r="C107" s="113">
        <v>33</v>
      </c>
      <c r="D107" s="113">
        <v>35</v>
      </c>
      <c r="E107" s="113">
        <v>43</v>
      </c>
      <c r="F107" s="113">
        <v>42</v>
      </c>
      <c r="G107" s="113">
        <v>37</v>
      </c>
      <c r="H107" s="113">
        <v>30</v>
      </c>
      <c r="J107" s="112">
        <v>0.29166666666666669</v>
      </c>
      <c r="K107" s="113">
        <v>21</v>
      </c>
      <c r="L107" s="113">
        <v>33</v>
      </c>
      <c r="M107" s="113">
        <v>29</v>
      </c>
      <c r="N107" s="113">
        <v>34</v>
      </c>
      <c r="O107" s="113">
        <v>38</v>
      </c>
      <c r="P107" s="113">
        <v>30</v>
      </c>
      <c r="Q107" s="113">
        <v>33</v>
      </c>
    </row>
    <row r="108" spans="1:18" ht="12.75" thickBot="1" x14ac:dyDescent="0.25">
      <c r="A108" s="110">
        <v>0.33333333333333331</v>
      </c>
      <c r="B108" s="111">
        <v>43</v>
      </c>
      <c r="C108" s="111">
        <v>61</v>
      </c>
      <c r="D108" s="111">
        <v>58</v>
      </c>
      <c r="E108" s="111">
        <v>69</v>
      </c>
      <c r="F108" s="111">
        <v>67</v>
      </c>
      <c r="G108" s="111">
        <v>48</v>
      </c>
      <c r="H108" s="111">
        <v>44</v>
      </c>
      <c r="J108" s="110">
        <v>0.33333333333333331</v>
      </c>
      <c r="K108" s="111">
        <v>45</v>
      </c>
      <c r="L108" s="111">
        <v>56</v>
      </c>
      <c r="M108" s="111">
        <v>48</v>
      </c>
      <c r="N108" s="111">
        <v>63</v>
      </c>
      <c r="O108" s="111">
        <v>68</v>
      </c>
      <c r="P108" s="111">
        <v>65</v>
      </c>
      <c r="Q108" s="111">
        <v>44</v>
      </c>
    </row>
    <row r="109" spans="1:18" ht="12.75" thickBot="1" x14ac:dyDescent="0.25">
      <c r="A109" s="112">
        <v>0.375</v>
      </c>
      <c r="B109" s="113">
        <v>56</v>
      </c>
      <c r="C109" s="113">
        <v>50</v>
      </c>
      <c r="D109" s="113">
        <v>60</v>
      </c>
      <c r="E109" s="113">
        <v>98</v>
      </c>
      <c r="F109" s="113">
        <v>84</v>
      </c>
      <c r="G109" s="113">
        <v>57</v>
      </c>
      <c r="H109" s="113">
        <v>55</v>
      </c>
      <c r="J109" s="112">
        <v>0.375</v>
      </c>
      <c r="K109" s="113">
        <v>56</v>
      </c>
      <c r="L109" s="113">
        <v>36</v>
      </c>
      <c r="M109" s="113">
        <v>85</v>
      </c>
      <c r="N109" s="113">
        <v>80</v>
      </c>
      <c r="O109" s="113">
        <v>83</v>
      </c>
      <c r="P109" s="113">
        <v>59</v>
      </c>
      <c r="Q109" s="113">
        <v>59</v>
      </c>
    </row>
    <row r="110" spans="1:18" ht="12.75" thickBot="1" x14ac:dyDescent="0.25">
      <c r="A110" s="110">
        <v>0.41666666666666669</v>
      </c>
      <c r="B110" s="111">
        <v>50</v>
      </c>
      <c r="C110" s="111">
        <v>34</v>
      </c>
      <c r="D110" s="111">
        <v>64</v>
      </c>
      <c r="E110" s="111">
        <v>110</v>
      </c>
      <c r="F110" s="111">
        <v>78</v>
      </c>
      <c r="G110" s="111">
        <v>53</v>
      </c>
      <c r="H110" s="111">
        <v>60</v>
      </c>
      <c r="J110" s="110">
        <v>0.41666666666666669</v>
      </c>
      <c r="K110" s="111">
        <v>57</v>
      </c>
      <c r="L110" s="111">
        <v>49</v>
      </c>
      <c r="M110" s="111">
        <v>70</v>
      </c>
      <c r="N110" s="111">
        <v>93</v>
      </c>
      <c r="O110" s="111">
        <v>66</v>
      </c>
      <c r="P110" s="111">
        <v>76</v>
      </c>
      <c r="Q110" s="111">
        <v>78</v>
      </c>
    </row>
    <row r="111" spans="1:18" ht="12.75" thickBot="1" x14ac:dyDescent="0.25">
      <c r="A111" s="112">
        <v>0.45833333333333331</v>
      </c>
      <c r="B111" s="113">
        <v>55</v>
      </c>
      <c r="C111" s="113">
        <v>44</v>
      </c>
      <c r="D111" s="113">
        <v>71</v>
      </c>
      <c r="E111" s="113">
        <v>94</v>
      </c>
      <c r="F111" s="113">
        <v>94</v>
      </c>
      <c r="G111" s="113">
        <v>61</v>
      </c>
      <c r="H111" s="113">
        <v>68</v>
      </c>
      <c r="J111" s="112">
        <v>0.45833333333333331</v>
      </c>
      <c r="K111" s="113">
        <v>66</v>
      </c>
      <c r="L111" s="113">
        <v>54</v>
      </c>
      <c r="M111" s="113">
        <v>78</v>
      </c>
      <c r="N111" s="113">
        <v>98</v>
      </c>
      <c r="O111" s="113">
        <v>74</v>
      </c>
      <c r="P111" s="113">
        <v>70</v>
      </c>
      <c r="Q111" s="113">
        <v>74</v>
      </c>
    </row>
    <row r="112" spans="1:18" ht="12.75" thickBot="1" x14ac:dyDescent="0.25">
      <c r="A112" s="111" t="s">
        <v>78</v>
      </c>
      <c r="B112" s="111">
        <v>59</v>
      </c>
      <c r="C112" s="111">
        <v>44</v>
      </c>
      <c r="D112" s="111">
        <v>71</v>
      </c>
      <c r="E112" s="111">
        <v>101</v>
      </c>
      <c r="F112" s="111">
        <v>80</v>
      </c>
      <c r="G112" s="111">
        <v>59</v>
      </c>
      <c r="H112" s="111">
        <v>68</v>
      </c>
      <c r="J112" s="111" t="s">
        <v>78</v>
      </c>
      <c r="K112" s="111">
        <v>84</v>
      </c>
      <c r="L112" s="111">
        <v>65</v>
      </c>
      <c r="M112" s="111">
        <v>71</v>
      </c>
      <c r="N112" s="111">
        <v>98</v>
      </c>
      <c r="O112" s="111">
        <v>79</v>
      </c>
      <c r="P112" s="111">
        <v>62</v>
      </c>
      <c r="Q112" s="111">
        <v>71</v>
      </c>
    </row>
    <row r="113" spans="1:18" ht="12.75" thickBot="1" x14ac:dyDescent="0.25">
      <c r="A113" s="112">
        <v>0.54166666666666663</v>
      </c>
      <c r="B113" s="113">
        <v>72</v>
      </c>
      <c r="C113" s="113">
        <v>40</v>
      </c>
      <c r="D113" s="113">
        <v>90</v>
      </c>
      <c r="E113" s="113">
        <v>95</v>
      </c>
      <c r="F113" s="113">
        <v>91</v>
      </c>
      <c r="G113" s="113">
        <v>67</v>
      </c>
      <c r="H113" s="113">
        <v>75</v>
      </c>
      <c r="I113" s="134" t="s">
        <v>198</v>
      </c>
      <c r="J113" s="112">
        <v>0.54166666666666663</v>
      </c>
      <c r="K113" s="113">
        <v>92</v>
      </c>
      <c r="L113" s="113">
        <v>60</v>
      </c>
      <c r="M113" s="113">
        <v>75</v>
      </c>
      <c r="N113" s="113">
        <v>105</v>
      </c>
      <c r="O113" s="113">
        <v>73</v>
      </c>
      <c r="P113" s="113">
        <v>52</v>
      </c>
      <c r="Q113" s="113">
        <v>78</v>
      </c>
      <c r="R113" s="134" t="s">
        <v>198</v>
      </c>
    </row>
    <row r="114" spans="1:18" ht="12.75" thickBot="1" x14ac:dyDescent="0.25">
      <c r="A114" s="110">
        <v>0.58333333333333337</v>
      </c>
      <c r="B114" s="111">
        <v>75</v>
      </c>
      <c r="C114" s="111">
        <v>41</v>
      </c>
      <c r="D114" s="111">
        <v>98</v>
      </c>
      <c r="E114" s="111">
        <v>86</v>
      </c>
      <c r="F114" s="111">
        <v>100</v>
      </c>
      <c r="G114" s="111">
        <v>68</v>
      </c>
      <c r="H114" s="111">
        <v>75</v>
      </c>
      <c r="I114" s="134" t="s">
        <v>199</v>
      </c>
      <c r="J114" s="110">
        <v>0.58333333333333337</v>
      </c>
      <c r="K114" s="111">
        <v>74</v>
      </c>
      <c r="L114" s="111">
        <v>70</v>
      </c>
      <c r="M114" s="111">
        <v>86</v>
      </c>
      <c r="N114" s="111">
        <v>93</v>
      </c>
      <c r="O114" s="111">
        <v>86</v>
      </c>
      <c r="P114" s="111">
        <v>50</v>
      </c>
      <c r="Q114" s="111">
        <v>60</v>
      </c>
      <c r="R114" s="134" t="s">
        <v>199</v>
      </c>
    </row>
    <row r="115" spans="1:18" ht="12.75" thickBot="1" x14ac:dyDescent="0.25">
      <c r="A115" s="112">
        <v>0.625</v>
      </c>
      <c r="B115" s="113">
        <v>80</v>
      </c>
      <c r="C115" s="113">
        <v>85</v>
      </c>
      <c r="D115" s="113">
        <v>115</v>
      </c>
      <c r="E115" s="113">
        <v>38</v>
      </c>
      <c r="F115" s="113">
        <v>85</v>
      </c>
      <c r="G115" s="113">
        <v>74</v>
      </c>
      <c r="H115" s="113">
        <v>59</v>
      </c>
      <c r="I115" s="135">
        <f>AVERAGE(B122:H122)</f>
        <v>56.3125</v>
      </c>
      <c r="J115" s="112">
        <v>0.625</v>
      </c>
      <c r="K115" s="113">
        <v>85</v>
      </c>
      <c r="L115" s="113">
        <v>78</v>
      </c>
      <c r="M115" s="113">
        <v>70</v>
      </c>
      <c r="N115" s="113">
        <v>98</v>
      </c>
      <c r="O115" s="113">
        <v>63</v>
      </c>
      <c r="P115" s="113">
        <v>41</v>
      </c>
      <c r="Q115" s="113">
        <v>89</v>
      </c>
      <c r="R115" s="135">
        <f>AVERAGE(K123:Q123)</f>
        <v>60.293067226890756</v>
      </c>
    </row>
    <row r="116" spans="1:18" ht="12.75" thickBot="1" x14ac:dyDescent="0.25">
      <c r="A116" s="110">
        <v>0.66666666666666663</v>
      </c>
      <c r="B116" s="111">
        <v>63</v>
      </c>
      <c r="C116" s="111">
        <v>81</v>
      </c>
      <c r="D116" s="111">
        <v>123</v>
      </c>
      <c r="E116" s="111">
        <v>29</v>
      </c>
      <c r="F116" s="111">
        <v>71</v>
      </c>
      <c r="G116" s="111">
        <v>70</v>
      </c>
      <c r="H116" s="111">
        <v>75</v>
      </c>
      <c r="J116" s="110">
        <v>0.66666666666666663</v>
      </c>
      <c r="K116" s="111">
        <v>99</v>
      </c>
      <c r="L116" s="111">
        <v>95</v>
      </c>
      <c r="M116" s="111">
        <v>89</v>
      </c>
      <c r="N116" s="111">
        <v>81</v>
      </c>
      <c r="O116" s="111">
        <v>25</v>
      </c>
      <c r="P116" s="111">
        <v>40</v>
      </c>
      <c r="Q116" s="111">
        <v>83</v>
      </c>
    </row>
    <row r="117" spans="1:18" ht="12.75" thickBot="1" x14ac:dyDescent="0.25">
      <c r="A117" s="112">
        <v>0.70833333333333337</v>
      </c>
      <c r="B117" s="113">
        <v>65</v>
      </c>
      <c r="C117" s="113">
        <v>79</v>
      </c>
      <c r="D117" s="113">
        <v>59</v>
      </c>
      <c r="E117" s="113">
        <v>18</v>
      </c>
      <c r="F117" s="113">
        <v>54</v>
      </c>
      <c r="G117" s="113">
        <v>51</v>
      </c>
      <c r="H117" s="113">
        <v>96</v>
      </c>
      <c r="J117" s="112">
        <v>0.70833333333333337</v>
      </c>
      <c r="K117" s="113">
        <v>109</v>
      </c>
      <c r="L117" s="113">
        <v>95</v>
      </c>
      <c r="M117" s="113">
        <v>83</v>
      </c>
      <c r="N117" s="113">
        <v>49</v>
      </c>
      <c r="O117" s="113">
        <v>34</v>
      </c>
      <c r="P117" s="113">
        <v>46</v>
      </c>
      <c r="Q117" s="113">
        <v>66</v>
      </c>
    </row>
    <row r="118" spans="1:18" ht="12.75" thickBot="1" x14ac:dyDescent="0.25">
      <c r="A118" s="110">
        <v>0.75</v>
      </c>
      <c r="B118" s="111">
        <v>66</v>
      </c>
      <c r="C118" s="111">
        <v>63</v>
      </c>
      <c r="D118" s="111">
        <v>45</v>
      </c>
      <c r="E118" s="111">
        <v>28</v>
      </c>
      <c r="F118" s="111">
        <v>47</v>
      </c>
      <c r="G118" s="111">
        <v>30</v>
      </c>
      <c r="H118" s="111">
        <v>89</v>
      </c>
      <c r="J118" s="110">
        <v>0.75</v>
      </c>
      <c r="K118" s="111">
        <v>109</v>
      </c>
      <c r="L118" s="111">
        <v>68</v>
      </c>
      <c r="M118" s="111">
        <v>91</v>
      </c>
      <c r="N118" s="111">
        <v>38</v>
      </c>
      <c r="O118" s="111">
        <v>28</v>
      </c>
      <c r="P118" s="111">
        <v>33</v>
      </c>
      <c r="Q118" s="111">
        <v>75</v>
      </c>
    </row>
    <row r="119" spans="1:18" ht="12.75" thickBot="1" x14ac:dyDescent="0.25">
      <c r="A119" s="112">
        <v>0.79166666666666663</v>
      </c>
      <c r="B119" s="113">
        <v>58</v>
      </c>
      <c r="C119" s="113">
        <v>58</v>
      </c>
      <c r="D119" s="113">
        <v>26</v>
      </c>
      <c r="E119" s="113">
        <v>40</v>
      </c>
      <c r="F119" s="113">
        <v>43</v>
      </c>
      <c r="G119" s="113">
        <v>26</v>
      </c>
      <c r="H119" s="113">
        <v>80</v>
      </c>
      <c r="J119" s="112">
        <v>0.79166666666666663</v>
      </c>
      <c r="K119" s="113">
        <v>109</v>
      </c>
      <c r="L119" s="113">
        <v>54</v>
      </c>
      <c r="M119" s="113">
        <v>91</v>
      </c>
      <c r="N119" s="113">
        <v>34</v>
      </c>
      <c r="O119" s="113">
        <v>39</v>
      </c>
      <c r="P119" s="113">
        <v>18</v>
      </c>
      <c r="Q119" s="113">
        <v>66</v>
      </c>
    </row>
    <row r="120" spans="1:18" ht="12.75" thickBot="1" x14ac:dyDescent="0.25">
      <c r="A120" s="110">
        <v>0.83333333333333337</v>
      </c>
      <c r="B120" s="111">
        <v>56</v>
      </c>
      <c r="C120" s="111">
        <v>55</v>
      </c>
      <c r="D120" s="111">
        <v>19</v>
      </c>
      <c r="E120" s="111">
        <v>41</v>
      </c>
      <c r="F120" s="111">
        <v>33</v>
      </c>
      <c r="G120" s="111">
        <v>19</v>
      </c>
      <c r="H120" s="111">
        <v>41</v>
      </c>
      <c r="J120" s="110">
        <v>0.83333333333333337</v>
      </c>
      <c r="K120" s="111">
        <v>99</v>
      </c>
      <c r="L120" s="111">
        <v>39</v>
      </c>
      <c r="M120" s="111">
        <v>83</v>
      </c>
      <c r="N120" s="111">
        <v>35</v>
      </c>
      <c r="O120" s="111">
        <v>35</v>
      </c>
      <c r="P120" s="111">
        <v>10</v>
      </c>
      <c r="Q120" s="111">
        <v>59</v>
      </c>
    </row>
    <row r="121" spans="1:18" ht="12.75" thickBot="1" x14ac:dyDescent="0.25">
      <c r="A121" s="112">
        <v>0.875</v>
      </c>
      <c r="B121" s="113">
        <v>46</v>
      </c>
      <c r="C121" s="113">
        <v>54</v>
      </c>
      <c r="D121" s="113">
        <v>36</v>
      </c>
      <c r="E121" s="113">
        <v>22</v>
      </c>
      <c r="F121" s="113">
        <v>20</v>
      </c>
      <c r="G121" s="113">
        <v>16</v>
      </c>
      <c r="H121" s="113">
        <v>21</v>
      </c>
      <c r="J121" s="112">
        <v>0.875</v>
      </c>
      <c r="K121" s="113">
        <v>76</v>
      </c>
      <c r="L121" s="113">
        <v>43</v>
      </c>
      <c r="M121" s="113">
        <v>85</v>
      </c>
      <c r="N121" s="113">
        <v>30</v>
      </c>
      <c r="O121" s="113">
        <v>20</v>
      </c>
      <c r="P121" s="113">
        <v>6</v>
      </c>
      <c r="Q121" s="113">
        <v>40</v>
      </c>
    </row>
    <row r="122" spans="1:18" ht="12.75" thickBot="1" x14ac:dyDescent="0.25">
      <c r="A122" s="128" t="s">
        <v>186</v>
      </c>
      <c r="B122" s="128">
        <f>AVERAGE(B106:B121)</f>
        <v>55.125</v>
      </c>
      <c r="C122" s="128">
        <f t="shared" ref="C122:H122" si="10">AVERAGE(C106:C121)</f>
        <v>52.3125</v>
      </c>
      <c r="D122" s="128">
        <f t="shared" si="10"/>
        <v>61.3125</v>
      </c>
      <c r="E122" s="128">
        <f t="shared" si="10"/>
        <v>57.8125</v>
      </c>
      <c r="F122" s="128">
        <f t="shared" si="10"/>
        <v>62.25</v>
      </c>
      <c r="G122" s="128">
        <f t="shared" si="10"/>
        <v>46.3125</v>
      </c>
      <c r="H122" s="128">
        <f t="shared" si="10"/>
        <v>59.0625</v>
      </c>
      <c r="J122" s="110">
        <v>0.91666666666666663</v>
      </c>
      <c r="K122" s="111"/>
      <c r="L122" s="111"/>
      <c r="M122" s="111"/>
      <c r="N122" s="111"/>
      <c r="O122" s="111"/>
      <c r="P122" s="111"/>
      <c r="Q122" s="111">
        <v>30</v>
      </c>
    </row>
    <row r="123" spans="1:18" x14ac:dyDescent="0.2">
      <c r="J123" s="128" t="s">
        <v>186</v>
      </c>
      <c r="K123" s="128">
        <f>AVERAGE(K106:K122)</f>
        <v>75.1875</v>
      </c>
      <c r="L123" s="128">
        <f t="shared" ref="L123:Q123" si="11">AVERAGE(L106:L122)</f>
        <v>56.25</v>
      </c>
      <c r="M123" s="128">
        <f t="shared" si="11"/>
        <v>71.875</v>
      </c>
      <c r="N123" s="128">
        <f t="shared" si="11"/>
        <v>64.875</v>
      </c>
      <c r="O123" s="128">
        <f t="shared" si="11"/>
        <v>51.375</v>
      </c>
      <c r="P123" s="128">
        <f t="shared" si="11"/>
        <v>42.3125</v>
      </c>
      <c r="Q123" s="128">
        <f t="shared" si="11"/>
        <v>60.176470588235297</v>
      </c>
    </row>
  </sheetData>
  <mergeCells count="14">
    <mergeCell ref="S3:T3"/>
    <mergeCell ref="S4:T4"/>
    <mergeCell ref="J103:Q103"/>
    <mergeCell ref="A1:H1"/>
    <mergeCell ref="A21:H21"/>
    <mergeCell ref="A41:H41"/>
    <mergeCell ref="A62:H62"/>
    <mergeCell ref="A82:H82"/>
    <mergeCell ref="A103:H103"/>
    <mergeCell ref="J1:Q1"/>
    <mergeCell ref="J21:Q21"/>
    <mergeCell ref="J42:Q42"/>
    <mergeCell ref="J62:Q62"/>
    <mergeCell ref="J83:Q8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59EC9-ADFE-47C6-AF04-B4D97C42CE3E}">
  <dimension ref="A1:U125"/>
  <sheetViews>
    <sheetView workbookViewId="0">
      <selection activeCell="S13" sqref="S13"/>
    </sheetView>
  </sheetViews>
  <sheetFormatPr baseColWidth="10" defaultRowHeight="12.75" x14ac:dyDescent="0.2"/>
  <cols>
    <col min="1" max="1" width="12.42578125" style="114" bestFit="1" customWidth="1"/>
    <col min="2" max="8" width="9.85546875" style="114" customWidth="1"/>
    <col min="9" max="9" width="11.42578125" style="114"/>
    <col min="10" max="17" width="10.28515625" style="114" customWidth="1"/>
    <col min="18" max="18" width="8.140625" style="114" customWidth="1"/>
    <col min="19" max="16384" width="11.42578125" style="114"/>
  </cols>
  <sheetData>
    <row r="1" spans="1:21" x14ac:dyDescent="0.2">
      <c r="A1" s="246" t="s">
        <v>185</v>
      </c>
      <c r="B1" s="246"/>
      <c r="C1" s="246"/>
      <c r="D1" s="246"/>
      <c r="E1" s="246"/>
      <c r="F1" s="246"/>
      <c r="G1" s="246"/>
      <c r="H1" s="246"/>
      <c r="J1" s="246" t="s">
        <v>200</v>
      </c>
      <c r="K1" s="246"/>
      <c r="L1" s="246"/>
      <c r="M1" s="246"/>
      <c r="N1" s="246"/>
      <c r="O1" s="246"/>
      <c r="P1" s="246"/>
      <c r="Q1" s="246"/>
    </row>
    <row r="2" spans="1:21" ht="26.25" thickBot="1" x14ac:dyDescent="0.25">
      <c r="A2" s="104" t="s">
        <v>139</v>
      </c>
      <c r="B2" s="104" t="s">
        <v>140</v>
      </c>
      <c r="C2" s="104" t="s">
        <v>141</v>
      </c>
      <c r="D2" s="104" t="s">
        <v>142</v>
      </c>
      <c r="E2" s="104" t="s">
        <v>143</v>
      </c>
      <c r="F2" s="104" t="s">
        <v>144</v>
      </c>
      <c r="G2" s="104" t="s">
        <v>145</v>
      </c>
      <c r="H2" s="104" t="s">
        <v>146</v>
      </c>
      <c r="J2" s="104" t="s">
        <v>139</v>
      </c>
      <c r="K2" s="104" t="s">
        <v>140</v>
      </c>
      <c r="L2" s="104" t="s">
        <v>141</v>
      </c>
      <c r="M2" s="104" t="s">
        <v>142</v>
      </c>
      <c r="N2" s="104" t="s">
        <v>143</v>
      </c>
      <c r="O2" s="104" t="s">
        <v>144</v>
      </c>
      <c r="P2" s="104" t="s">
        <v>145</v>
      </c>
      <c r="Q2" s="104" t="s">
        <v>146</v>
      </c>
    </row>
    <row r="3" spans="1:21" ht="13.5" thickBot="1" x14ac:dyDescent="0.25">
      <c r="A3" s="105">
        <v>0.25</v>
      </c>
      <c r="B3" s="106">
        <v>6</v>
      </c>
      <c r="C3" s="106">
        <v>5</v>
      </c>
      <c r="D3" s="106">
        <v>5</v>
      </c>
      <c r="E3" s="106">
        <v>5</v>
      </c>
      <c r="F3" s="106">
        <v>5</v>
      </c>
      <c r="G3" s="106">
        <v>5</v>
      </c>
      <c r="H3" s="106">
        <v>5</v>
      </c>
      <c r="J3" s="105">
        <v>0.25</v>
      </c>
      <c r="K3" s="106">
        <v>5</v>
      </c>
      <c r="L3" s="106">
        <v>5</v>
      </c>
      <c r="M3" s="106">
        <v>5</v>
      </c>
      <c r="N3" s="106">
        <v>5</v>
      </c>
      <c r="O3" s="106">
        <v>9</v>
      </c>
      <c r="P3" s="106">
        <v>5</v>
      </c>
      <c r="Q3" s="106">
        <v>5</v>
      </c>
      <c r="S3" s="242" t="s">
        <v>203</v>
      </c>
      <c r="T3" s="243"/>
      <c r="U3" s="126">
        <f>AVERAGE(I9,R8,I30,R30,I51,R51,I73,R73,I95,R95)</f>
        <v>10.566701680672271</v>
      </c>
    </row>
    <row r="4" spans="1:21" ht="13.5" thickBot="1" x14ac:dyDescent="0.25">
      <c r="A4" s="107">
        <v>0.29166666666666669</v>
      </c>
      <c r="B4" s="108">
        <v>6</v>
      </c>
      <c r="C4" s="108">
        <v>19</v>
      </c>
      <c r="D4" s="108">
        <v>13</v>
      </c>
      <c r="E4" s="108">
        <v>10</v>
      </c>
      <c r="F4" s="108">
        <v>15</v>
      </c>
      <c r="G4" s="108">
        <v>10</v>
      </c>
      <c r="H4" s="108">
        <v>5</v>
      </c>
      <c r="J4" s="107">
        <v>0.29166666666666669</v>
      </c>
      <c r="K4" s="108">
        <v>3</v>
      </c>
      <c r="L4" s="108">
        <v>8</v>
      </c>
      <c r="M4" s="108">
        <v>16</v>
      </c>
      <c r="N4" s="108">
        <v>11</v>
      </c>
      <c r="O4" s="108">
        <v>14</v>
      </c>
      <c r="P4" s="108">
        <v>9</v>
      </c>
      <c r="Q4" s="108">
        <v>5</v>
      </c>
      <c r="S4" s="244" t="s">
        <v>204</v>
      </c>
      <c r="T4" s="245"/>
      <c r="U4" s="127">
        <f>AVERAGE(I116,R116)</f>
        <v>11.411764705882353</v>
      </c>
    </row>
    <row r="5" spans="1:21" ht="13.5" thickBot="1" x14ac:dyDescent="0.25">
      <c r="A5" s="105">
        <v>0.33333333333333331</v>
      </c>
      <c r="B5" s="106">
        <v>4</v>
      </c>
      <c r="C5" s="106">
        <v>15</v>
      </c>
      <c r="D5" s="106">
        <v>21</v>
      </c>
      <c r="E5" s="106">
        <v>18</v>
      </c>
      <c r="F5" s="106">
        <v>23</v>
      </c>
      <c r="G5" s="106">
        <v>21</v>
      </c>
      <c r="H5" s="106">
        <v>5</v>
      </c>
      <c r="J5" s="105">
        <v>0.33333333333333331</v>
      </c>
      <c r="K5" s="106">
        <v>4</v>
      </c>
      <c r="L5" s="106">
        <v>16</v>
      </c>
      <c r="M5" s="106">
        <v>11</v>
      </c>
      <c r="N5" s="106">
        <v>16</v>
      </c>
      <c r="O5" s="106">
        <v>21</v>
      </c>
      <c r="P5" s="106">
        <v>19</v>
      </c>
      <c r="Q5" s="106">
        <v>6</v>
      </c>
    </row>
    <row r="6" spans="1:21" ht="13.5" thickBot="1" x14ac:dyDescent="0.25">
      <c r="A6" s="107">
        <v>0.375</v>
      </c>
      <c r="B6" s="108">
        <v>4</v>
      </c>
      <c r="C6" s="108">
        <v>7</v>
      </c>
      <c r="D6" s="108">
        <v>13</v>
      </c>
      <c r="E6" s="108">
        <v>14</v>
      </c>
      <c r="F6" s="108">
        <v>15</v>
      </c>
      <c r="G6" s="108">
        <v>15</v>
      </c>
      <c r="H6" s="108">
        <v>21</v>
      </c>
      <c r="J6" s="107">
        <v>0.375</v>
      </c>
      <c r="K6" s="108">
        <v>9</v>
      </c>
      <c r="L6" s="108">
        <v>9</v>
      </c>
      <c r="M6" s="108">
        <v>13</v>
      </c>
      <c r="N6" s="108">
        <v>16</v>
      </c>
      <c r="O6" s="108">
        <v>11</v>
      </c>
      <c r="P6" s="108">
        <v>14</v>
      </c>
      <c r="Q6" s="108">
        <v>9</v>
      </c>
      <c r="R6" s="122" t="s">
        <v>186</v>
      </c>
    </row>
    <row r="7" spans="1:21" ht="13.5" thickBot="1" x14ac:dyDescent="0.25">
      <c r="A7" s="105">
        <v>0.41666666666666669</v>
      </c>
      <c r="B7" s="106">
        <v>6</v>
      </c>
      <c r="C7" s="106">
        <v>7</v>
      </c>
      <c r="D7" s="106">
        <v>16</v>
      </c>
      <c r="E7" s="106">
        <v>16</v>
      </c>
      <c r="F7" s="106">
        <v>11</v>
      </c>
      <c r="G7" s="106">
        <v>14</v>
      </c>
      <c r="H7" s="106">
        <v>23</v>
      </c>
      <c r="I7" s="122" t="s">
        <v>186</v>
      </c>
      <c r="J7" s="105">
        <v>0.41666666666666669</v>
      </c>
      <c r="K7" s="106">
        <v>10</v>
      </c>
      <c r="L7" s="106">
        <v>11</v>
      </c>
      <c r="M7" s="106">
        <v>11</v>
      </c>
      <c r="N7" s="106">
        <v>10</v>
      </c>
      <c r="O7" s="106">
        <v>7</v>
      </c>
      <c r="P7" s="106">
        <v>13</v>
      </c>
      <c r="Q7" s="106">
        <v>15</v>
      </c>
      <c r="R7" s="122" t="s">
        <v>199</v>
      </c>
    </row>
    <row r="8" spans="1:21" ht="13.5" thickBot="1" x14ac:dyDescent="0.25">
      <c r="A8" s="107">
        <v>0.45833333333333331</v>
      </c>
      <c r="B8" s="108">
        <v>10</v>
      </c>
      <c r="C8" s="108">
        <v>11</v>
      </c>
      <c r="D8" s="108">
        <v>16</v>
      </c>
      <c r="E8" s="108">
        <v>14</v>
      </c>
      <c r="F8" s="108">
        <v>13</v>
      </c>
      <c r="G8" s="108">
        <v>10</v>
      </c>
      <c r="H8" s="108">
        <v>9</v>
      </c>
      <c r="I8" s="122" t="s">
        <v>199</v>
      </c>
      <c r="J8" s="107">
        <v>0.45833333333333331</v>
      </c>
      <c r="K8" s="108">
        <v>6</v>
      </c>
      <c r="L8" s="108">
        <v>9</v>
      </c>
      <c r="M8" s="108">
        <v>11</v>
      </c>
      <c r="N8" s="108">
        <v>8</v>
      </c>
      <c r="O8" s="108">
        <v>8</v>
      </c>
      <c r="P8" s="108">
        <v>13</v>
      </c>
      <c r="Q8" s="108">
        <v>13</v>
      </c>
      <c r="R8" s="124">
        <f>AVERAGE(K19:Q19)</f>
        <v>10.857142857142858</v>
      </c>
    </row>
    <row r="9" spans="1:21" ht="13.5" thickBot="1" x14ac:dyDescent="0.25">
      <c r="A9" s="106" t="s">
        <v>78</v>
      </c>
      <c r="B9" s="106">
        <v>9</v>
      </c>
      <c r="C9" s="106">
        <v>12</v>
      </c>
      <c r="D9" s="106">
        <v>12</v>
      </c>
      <c r="E9" s="106">
        <v>19</v>
      </c>
      <c r="F9" s="106">
        <v>16</v>
      </c>
      <c r="G9" s="106">
        <v>9</v>
      </c>
      <c r="H9" s="106">
        <v>8</v>
      </c>
      <c r="I9" s="124">
        <f>AVERAGE(B19:H19)</f>
        <v>11.428571428571429</v>
      </c>
      <c r="J9" s="106" t="s">
        <v>78</v>
      </c>
      <c r="K9" s="106">
        <v>26</v>
      </c>
      <c r="L9" s="106">
        <v>13</v>
      </c>
      <c r="M9" s="106">
        <v>15</v>
      </c>
      <c r="N9" s="106">
        <v>11</v>
      </c>
      <c r="O9" s="106">
        <v>13</v>
      </c>
      <c r="P9" s="106">
        <v>10</v>
      </c>
      <c r="Q9" s="106">
        <v>8</v>
      </c>
    </row>
    <row r="10" spans="1:21" ht="13.5" thickBot="1" x14ac:dyDescent="0.25">
      <c r="A10" s="107">
        <v>0.54166666666666663</v>
      </c>
      <c r="B10" s="108">
        <v>11</v>
      </c>
      <c r="C10" s="108">
        <v>17</v>
      </c>
      <c r="D10" s="108">
        <v>19</v>
      </c>
      <c r="E10" s="108">
        <v>14</v>
      </c>
      <c r="F10" s="108">
        <v>11</v>
      </c>
      <c r="G10" s="108">
        <v>9</v>
      </c>
      <c r="H10" s="108">
        <v>8</v>
      </c>
      <c r="J10" s="107">
        <v>0.54166666666666663</v>
      </c>
      <c r="K10" s="108">
        <v>15</v>
      </c>
      <c r="L10" s="108">
        <v>14</v>
      </c>
      <c r="M10" s="108">
        <v>13</v>
      </c>
      <c r="N10" s="108">
        <v>8</v>
      </c>
      <c r="O10" s="108">
        <v>10</v>
      </c>
      <c r="P10" s="108">
        <v>11</v>
      </c>
      <c r="Q10" s="108">
        <v>10</v>
      </c>
    </row>
    <row r="11" spans="1:21" ht="13.5" thickBot="1" x14ac:dyDescent="0.25">
      <c r="A11" s="105">
        <v>0.58333333333333337</v>
      </c>
      <c r="B11" s="106">
        <v>11</v>
      </c>
      <c r="C11" s="106">
        <v>15</v>
      </c>
      <c r="D11" s="106">
        <v>29</v>
      </c>
      <c r="E11" s="106">
        <v>13</v>
      </c>
      <c r="F11" s="106">
        <v>15</v>
      </c>
      <c r="G11" s="106">
        <v>9</v>
      </c>
      <c r="H11" s="106">
        <v>6</v>
      </c>
      <c r="J11" s="105">
        <v>0.58333333333333337</v>
      </c>
      <c r="K11" s="106">
        <v>15</v>
      </c>
      <c r="L11" s="106">
        <v>13</v>
      </c>
      <c r="M11" s="106">
        <v>19</v>
      </c>
      <c r="N11" s="106">
        <v>9</v>
      </c>
      <c r="O11" s="106">
        <v>11</v>
      </c>
      <c r="P11" s="106">
        <v>13</v>
      </c>
      <c r="Q11" s="106">
        <v>14</v>
      </c>
    </row>
    <row r="12" spans="1:21" ht="13.5" thickBot="1" x14ac:dyDescent="0.25">
      <c r="A12" s="107">
        <v>0.625</v>
      </c>
      <c r="B12" s="108">
        <v>15</v>
      </c>
      <c r="C12" s="108">
        <v>20</v>
      </c>
      <c r="D12" s="108">
        <v>14</v>
      </c>
      <c r="E12" s="108">
        <v>9</v>
      </c>
      <c r="F12" s="108">
        <v>10</v>
      </c>
      <c r="G12" s="108">
        <v>6</v>
      </c>
      <c r="H12" s="108">
        <v>14</v>
      </c>
      <c r="I12" s="125" t="s">
        <v>202</v>
      </c>
      <c r="J12" s="107">
        <v>0.625</v>
      </c>
      <c r="K12" s="108">
        <v>18</v>
      </c>
      <c r="L12" s="108">
        <v>15</v>
      </c>
      <c r="M12" s="108">
        <v>15</v>
      </c>
      <c r="N12" s="108">
        <v>8</v>
      </c>
      <c r="O12" s="108">
        <v>9</v>
      </c>
      <c r="P12" s="108">
        <v>10</v>
      </c>
      <c r="Q12" s="108">
        <v>18</v>
      </c>
    </row>
    <row r="13" spans="1:21" ht="13.5" thickBot="1" x14ac:dyDescent="0.25">
      <c r="A13" s="105">
        <v>0.66666666666666663</v>
      </c>
      <c r="B13" s="106">
        <v>13</v>
      </c>
      <c r="C13" s="106">
        <v>14</v>
      </c>
      <c r="D13" s="106">
        <v>11</v>
      </c>
      <c r="E13" s="106">
        <v>9</v>
      </c>
      <c r="F13" s="106">
        <v>11</v>
      </c>
      <c r="G13" s="106">
        <v>9</v>
      </c>
      <c r="H13" s="106">
        <v>14</v>
      </c>
      <c r="J13" s="105">
        <v>0.66666666666666663</v>
      </c>
      <c r="K13" s="106">
        <v>16</v>
      </c>
      <c r="L13" s="106">
        <v>11</v>
      </c>
      <c r="M13" s="106">
        <v>10</v>
      </c>
      <c r="N13" s="106">
        <v>8</v>
      </c>
      <c r="O13" s="106">
        <v>8</v>
      </c>
      <c r="P13" s="106">
        <v>10</v>
      </c>
      <c r="Q13" s="106">
        <v>18</v>
      </c>
    </row>
    <row r="14" spans="1:21" ht="13.5" thickBot="1" x14ac:dyDescent="0.25">
      <c r="A14" s="107">
        <v>0.70833333333333337</v>
      </c>
      <c r="B14" s="108">
        <v>11</v>
      </c>
      <c r="C14" s="108">
        <v>13</v>
      </c>
      <c r="D14" s="108">
        <v>9</v>
      </c>
      <c r="E14" s="108">
        <v>6</v>
      </c>
      <c r="F14" s="108">
        <v>21</v>
      </c>
      <c r="G14" s="108">
        <v>8</v>
      </c>
      <c r="H14" s="108">
        <v>11</v>
      </c>
      <c r="J14" s="107">
        <v>0.70833333333333337</v>
      </c>
      <c r="K14" s="108">
        <v>15</v>
      </c>
      <c r="L14" s="108">
        <v>13</v>
      </c>
      <c r="M14" s="108">
        <v>9</v>
      </c>
      <c r="N14" s="108">
        <v>8</v>
      </c>
      <c r="O14" s="108">
        <v>8</v>
      </c>
      <c r="P14" s="108">
        <v>9</v>
      </c>
      <c r="Q14" s="108">
        <v>11</v>
      </c>
    </row>
    <row r="15" spans="1:21" ht="13.5" thickBot="1" x14ac:dyDescent="0.25">
      <c r="A15" s="105">
        <v>0.75</v>
      </c>
      <c r="B15" s="106">
        <v>17</v>
      </c>
      <c r="C15" s="106">
        <v>12</v>
      </c>
      <c r="D15" s="106">
        <v>12</v>
      </c>
      <c r="E15" s="106">
        <v>8</v>
      </c>
      <c r="F15" s="106">
        <v>5</v>
      </c>
      <c r="G15" s="106">
        <v>9</v>
      </c>
      <c r="H15" s="106">
        <v>18</v>
      </c>
      <c r="J15" s="105">
        <v>0.75</v>
      </c>
      <c r="K15" s="106">
        <v>16</v>
      </c>
      <c r="L15" s="106">
        <v>14</v>
      </c>
      <c r="M15" s="106">
        <v>10</v>
      </c>
      <c r="N15" s="106">
        <v>6</v>
      </c>
      <c r="O15" s="106">
        <v>5</v>
      </c>
      <c r="P15" s="106">
        <v>8</v>
      </c>
      <c r="Q15" s="106">
        <v>13</v>
      </c>
    </row>
    <row r="16" spans="1:21" ht="13.5" thickBot="1" x14ac:dyDescent="0.25">
      <c r="A16" s="107">
        <v>0.79166666666666663</v>
      </c>
      <c r="B16" s="108">
        <v>17</v>
      </c>
      <c r="C16" s="108">
        <v>16</v>
      </c>
      <c r="D16" s="108">
        <v>9</v>
      </c>
      <c r="E16" s="108">
        <v>6</v>
      </c>
      <c r="F16" s="108">
        <v>6</v>
      </c>
      <c r="G16" s="108">
        <v>9</v>
      </c>
      <c r="H16" s="108">
        <v>10</v>
      </c>
      <c r="J16" s="107">
        <v>0.79166666666666663</v>
      </c>
      <c r="K16" s="108">
        <v>16</v>
      </c>
      <c r="L16" s="108">
        <v>10</v>
      </c>
      <c r="M16" s="108">
        <v>11</v>
      </c>
      <c r="N16" s="108">
        <v>5</v>
      </c>
      <c r="O16" s="108">
        <v>8</v>
      </c>
      <c r="P16" s="108">
        <v>8</v>
      </c>
      <c r="Q16" s="108">
        <v>11</v>
      </c>
    </row>
    <row r="17" spans="1:18" ht="13.5" thickBot="1" x14ac:dyDescent="0.25">
      <c r="A17" s="105">
        <v>0.83333333333333337</v>
      </c>
      <c r="B17" s="106">
        <v>17</v>
      </c>
      <c r="C17" s="106">
        <v>11</v>
      </c>
      <c r="D17" s="106">
        <v>8</v>
      </c>
      <c r="E17" s="106">
        <v>8</v>
      </c>
      <c r="F17" s="106">
        <v>5</v>
      </c>
      <c r="G17" s="106">
        <v>8</v>
      </c>
      <c r="H17" s="106">
        <v>10</v>
      </c>
      <c r="J17" s="105">
        <v>0.83333333333333337</v>
      </c>
      <c r="K17" s="106">
        <v>18</v>
      </c>
      <c r="L17" s="106">
        <v>10</v>
      </c>
      <c r="M17" s="106">
        <v>10</v>
      </c>
      <c r="N17" s="106">
        <v>5</v>
      </c>
      <c r="O17" s="106">
        <v>6</v>
      </c>
      <c r="P17" s="106">
        <v>9</v>
      </c>
      <c r="Q17" s="106">
        <v>14</v>
      </c>
    </row>
    <row r="18" spans="1:18" ht="13.5" thickBot="1" x14ac:dyDescent="0.25">
      <c r="A18" s="107">
        <v>0.875</v>
      </c>
      <c r="B18" s="108">
        <v>14</v>
      </c>
      <c r="C18" s="108">
        <v>8</v>
      </c>
      <c r="D18" s="108">
        <v>7</v>
      </c>
      <c r="E18" s="108">
        <v>5</v>
      </c>
      <c r="F18" s="108">
        <v>5</v>
      </c>
      <c r="G18" s="108">
        <v>5</v>
      </c>
      <c r="H18" s="108">
        <v>9</v>
      </c>
      <c r="J18" s="107">
        <v>0.875</v>
      </c>
      <c r="K18" s="108">
        <v>13</v>
      </c>
      <c r="L18" s="108">
        <v>8</v>
      </c>
      <c r="M18" s="108">
        <v>14</v>
      </c>
      <c r="N18" s="108">
        <v>5</v>
      </c>
      <c r="O18" s="108">
        <v>6</v>
      </c>
      <c r="P18" s="108">
        <v>6</v>
      </c>
      <c r="Q18" s="108">
        <v>9</v>
      </c>
    </row>
    <row r="19" spans="1:18" x14ac:dyDescent="0.2">
      <c r="A19" s="114" t="s">
        <v>186</v>
      </c>
      <c r="B19" s="114">
        <f>AVERAGE(B3:B18)</f>
        <v>10.6875</v>
      </c>
      <c r="C19" s="114">
        <f t="shared" ref="C19:H19" si="0">AVERAGE(C3:C18)</f>
        <v>12.625</v>
      </c>
      <c r="D19" s="114">
        <f t="shared" si="0"/>
        <v>13.375</v>
      </c>
      <c r="E19" s="114">
        <f t="shared" si="0"/>
        <v>10.875</v>
      </c>
      <c r="F19" s="114">
        <f t="shared" si="0"/>
        <v>11.6875</v>
      </c>
      <c r="G19" s="114">
        <f t="shared" si="0"/>
        <v>9.75</v>
      </c>
      <c r="H19" s="114">
        <f t="shared" si="0"/>
        <v>11</v>
      </c>
      <c r="J19" s="114" t="s">
        <v>186</v>
      </c>
      <c r="K19" s="114">
        <f>AVERAGE(K3:K18)</f>
        <v>12.8125</v>
      </c>
      <c r="L19" s="114">
        <f t="shared" ref="L19:Q19" si="1">AVERAGE(L3:L18)</f>
        <v>11.1875</v>
      </c>
      <c r="M19" s="114">
        <f t="shared" si="1"/>
        <v>12.0625</v>
      </c>
      <c r="N19" s="114">
        <f t="shared" si="1"/>
        <v>8.6875</v>
      </c>
      <c r="O19" s="114">
        <f t="shared" si="1"/>
        <v>9.625</v>
      </c>
      <c r="P19" s="114">
        <f t="shared" si="1"/>
        <v>10.4375</v>
      </c>
      <c r="Q19" s="114">
        <f t="shared" si="1"/>
        <v>11.1875</v>
      </c>
    </row>
    <row r="22" spans="1:18" s="115" customFormat="1" x14ac:dyDescent="0.2">
      <c r="A22" s="246" t="s">
        <v>188</v>
      </c>
      <c r="B22" s="246"/>
      <c r="C22" s="246"/>
      <c r="D22" s="246"/>
      <c r="E22" s="246"/>
      <c r="F22" s="246"/>
      <c r="G22" s="246"/>
      <c r="H22" s="246"/>
      <c r="J22" s="246" t="s">
        <v>189</v>
      </c>
      <c r="K22" s="246"/>
      <c r="L22" s="246"/>
      <c r="M22" s="246"/>
      <c r="N22" s="246"/>
      <c r="O22" s="246"/>
      <c r="P22" s="246"/>
      <c r="Q22" s="246"/>
    </row>
    <row r="23" spans="1:18" ht="26.25" thickBot="1" x14ac:dyDescent="0.25">
      <c r="A23" s="104" t="s">
        <v>139</v>
      </c>
      <c r="B23" s="104" t="s">
        <v>140</v>
      </c>
      <c r="C23" s="104" t="s">
        <v>141</v>
      </c>
      <c r="D23" s="104" t="s">
        <v>142</v>
      </c>
      <c r="E23" s="104" t="s">
        <v>143</v>
      </c>
      <c r="F23" s="104" t="s">
        <v>144</v>
      </c>
      <c r="G23" s="104" t="s">
        <v>145</v>
      </c>
      <c r="H23" s="104" t="s">
        <v>146</v>
      </c>
      <c r="J23" s="104" t="s">
        <v>139</v>
      </c>
      <c r="K23" s="104" t="s">
        <v>140</v>
      </c>
      <c r="L23" s="104" t="s">
        <v>141</v>
      </c>
      <c r="M23" s="104" t="s">
        <v>142</v>
      </c>
      <c r="N23" s="104" t="s">
        <v>143</v>
      </c>
      <c r="O23" s="104" t="s">
        <v>144</v>
      </c>
      <c r="P23" s="104" t="s">
        <v>145</v>
      </c>
      <c r="Q23" s="104" t="s">
        <v>146</v>
      </c>
    </row>
    <row r="24" spans="1:18" ht="13.5" thickBot="1" x14ac:dyDescent="0.25">
      <c r="A24" s="105">
        <v>0.25</v>
      </c>
      <c r="B24" s="106">
        <v>5</v>
      </c>
      <c r="C24" s="106">
        <v>5</v>
      </c>
      <c r="D24" s="106">
        <v>5</v>
      </c>
      <c r="E24" s="106">
        <v>5</v>
      </c>
      <c r="F24" s="106">
        <v>5</v>
      </c>
      <c r="G24" s="106">
        <v>5</v>
      </c>
      <c r="H24" s="106">
        <v>5</v>
      </c>
      <c r="J24" s="105">
        <v>0.25</v>
      </c>
      <c r="K24" s="106">
        <v>5</v>
      </c>
      <c r="L24" s="106">
        <v>5</v>
      </c>
      <c r="M24" s="106">
        <v>5</v>
      </c>
      <c r="N24" s="106">
        <v>5</v>
      </c>
      <c r="O24" s="106">
        <v>5</v>
      </c>
      <c r="P24" s="106">
        <v>6</v>
      </c>
      <c r="Q24" s="106">
        <v>5</v>
      </c>
    </row>
    <row r="25" spans="1:18" ht="13.5" thickBot="1" x14ac:dyDescent="0.25">
      <c r="A25" s="107">
        <v>0.29166666666666669</v>
      </c>
      <c r="B25" s="108">
        <v>5</v>
      </c>
      <c r="C25" s="108">
        <v>10</v>
      </c>
      <c r="D25" s="108">
        <v>13</v>
      </c>
      <c r="E25" s="108">
        <v>9</v>
      </c>
      <c r="F25" s="108">
        <v>9</v>
      </c>
      <c r="G25" s="108">
        <v>17</v>
      </c>
      <c r="H25" s="108">
        <v>5</v>
      </c>
      <c r="J25" s="107">
        <v>0.29166666666666669</v>
      </c>
      <c r="K25" s="108">
        <v>5</v>
      </c>
      <c r="L25" s="108">
        <v>14</v>
      </c>
      <c r="M25" s="108">
        <v>14</v>
      </c>
      <c r="N25" s="108">
        <v>10</v>
      </c>
      <c r="O25" s="108">
        <v>14</v>
      </c>
      <c r="P25" s="108">
        <v>10</v>
      </c>
      <c r="Q25" s="108">
        <v>6</v>
      </c>
    </row>
    <row r="26" spans="1:18" ht="13.5" thickBot="1" x14ac:dyDescent="0.25">
      <c r="A26" s="105">
        <v>0.33333333333333331</v>
      </c>
      <c r="B26" s="106">
        <v>5</v>
      </c>
      <c r="C26" s="106">
        <v>18</v>
      </c>
      <c r="D26" s="106">
        <v>20</v>
      </c>
      <c r="E26" s="106">
        <v>22</v>
      </c>
      <c r="F26" s="106">
        <v>18</v>
      </c>
      <c r="G26" s="106">
        <v>10</v>
      </c>
      <c r="H26" s="106">
        <v>5</v>
      </c>
      <c r="J26" s="105">
        <v>0.33333333333333331</v>
      </c>
      <c r="K26" s="106">
        <v>5</v>
      </c>
      <c r="L26" s="106">
        <v>13</v>
      </c>
      <c r="M26" s="106">
        <v>15</v>
      </c>
      <c r="N26" s="106">
        <v>24</v>
      </c>
      <c r="O26" s="106">
        <v>15</v>
      </c>
      <c r="P26" s="106">
        <v>11</v>
      </c>
      <c r="Q26" s="106">
        <v>7</v>
      </c>
    </row>
    <row r="27" spans="1:18" ht="13.5" thickBot="1" x14ac:dyDescent="0.25">
      <c r="A27" s="107">
        <v>0.375</v>
      </c>
      <c r="B27" s="108">
        <v>5</v>
      </c>
      <c r="C27" s="108">
        <v>14</v>
      </c>
      <c r="D27" s="108">
        <v>10</v>
      </c>
      <c r="E27" s="108">
        <v>10</v>
      </c>
      <c r="F27" s="108">
        <v>13</v>
      </c>
      <c r="G27" s="108">
        <v>13</v>
      </c>
      <c r="H27" s="108">
        <v>10</v>
      </c>
      <c r="J27" s="107">
        <v>0.375</v>
      </c>
      <c r="K27" s="108">
        <v>9</v>
      </c>
      <c r="L27" s="108">
        <v>10</v>
      </c>
      <c r="M27" s="108">
        <v>10</v>
      </c>
      <c r="N27" s="108">
        <v>11</v>
      </c>
      <c r="O27" s="108">
        <v>14</v>
      </c>
      <c r="P27" s="108">
        <v>10</v>
      </c>
      <c r="Q27" s="108">
        <v>7</v>
      </c>
    </row>
    <row r="28" spans="1:18" ht="13.5" thickBot="1" x14ac:dyDescent="0.25">
      <c r="A28" s="105">
        <v>0.41666666666666669</v>
      </c>
      <c r="B28" s="106">
        <v>8</v>
      </c>
      <c r="C28" s="106">
        <v>10</v>
      </c>
      <c r="D28" s="106">
        <v>9</v>
      </c>
      <c r="E28" s="106">
        <v>13</v>
      </c>
      <c r="F28" s="106">
        <v>13</v>
      </c>
      <c r="G28" s="106">
        <v>7</v>
      </c>
      <c r="H28" s="106">
        <v>13</v>
      </c>
      <c r="I28" s="122" t="s">
        <v>186</v>
      </c>
      <c r="J28" s="105">
        <v>0.41666666666666669</v>
      </c>
      <c r="K28" s="106">
        <v>8</v>
      </c>
      <c r="L28" s="106">
        <v>11</v>
      </c>
      <c r="M28" s="106">
        <v>9</v>
      </c>
      <c r="N28" s="106">
        <v>11</v>
      </c>
      <c r="O28" s="106">
        <v>14</v>
      </c>
      <c r="P28" s="106">
        <v>10</v>
      </c>
      <c r="Q28" s="106">
        <v>8</v>
      </c>
      <c r="R28" s="122" t="s">
        <v>186</v>
      </c>
    </row>
    <row r="29" spans="1:18" ht="13.5" thickBot="1" x14ac:dyDescent="0.25">
      <c r="A29" s="107">
        <v>0.45833333333333331</v>
      </c>
      <c r="B29" s="108">
        <v>10</v>
      </c>
      <c r="C29" s="108">
        <v>10</v>
      </c>
      <c r="D29" s="108">
        <v>10</v>
      </c>
      <c r="E29" s="108">
        <v>11</v>
      </c>
      <c r="F29" s="108">
        <v>18</v>
      </c>
      <c r="G29" s="108">
        <v>12</v>
      </c>
      <c r="H29" s="108">
        <v>9</v>
      </c>
      <c r="I29" s="122" t="s">
        <v>199</v>
      </c>
      <c r="J29" s="107">
        <v>0.45833333333333331</v>
      </c>
      <c r="K29" s="108">
        <v>15</v>
      </c>
      <c r="L29" s="108">
        <v>13</v>
      </c>
      <c r="M29" s="108">
        <v>10</v>
      </c>
      <c r="N29" s="108">
        <v>11</v>
      </c>
      <c r="O29" s="108">
        <v>13</v>
      </c>
      <c r="P29" s="108">
        <v>10</v>
      </c>
      <c r="Q29" s="108">
        <v>13</v>
      </c>
      <c r="R29" s="122" t="s">
        <v>199</v>
      </c>
    </row>
    <row r="30" spans="1:18" ht="13.5" thickBot="1" x14ac:dyDescent="0.25">
      <c r="A30" s="106" t="s">
        <v>78</v>
      </c>
      <c r="B30" s="106">
        <v>21</v>
      </c>
      <c r="C30" s="106">
        <v>13</v>
      </c>
      <c r="D30" s="106">
        <v>11</v>
      </c>
      <c r="E30" s="106">
        <v>12</v>
      </c>
      <c r="F30" s="106">
        <v>15</v>
      </c>
      <c r="G30" s="106">
        <v>8</v>
      </c>
      <c r="H30" s="106">
        <v>14</v>
      </c>
      <c r="I30" s="124">
        <f>AVERAGE(B40:H40)</f>
        <v>10.991071428571429</v>
      </c>
      <c r="J30" s="106" t="s">
        <v>78</v>
      </c>
      <c r="K30" s="106">
        <v>10</v>
      </c>
      <c r="L30" s="106">
        <v>10</v>
      </c>
      <c r="M30" s="106">
        <v>13</v>
      </c>
      <c r="N30" s="106">
        <v>13</v>
      </c>
      <c r="O30" s="106">
        <v>13</v>
      </c>
      <c r="P30" s="106">
        <v>8</v>
      </c>
      <c r="Q30" s="106">
        <v>15</v>
      </c>
      <c r="R30" s="124">
        <f>AVERAGE(K40:Q40)</f>
        <v>11.410714285714286</v>
      </c>
    </row>
    <row r="31" spans="1:18" ht="13.5" thickBot="1" x14ac:dyDescent="0.25">
      <c r="A31" s="107">
        <v>0.54166666666666663</v>
      </c>
      <c r="B31" s="108">
        <v>26</v>
      </c>
      <c r="C31" s="108">
        <v>13</v>
      </c>
      <c r="D31" s="108">
        <v>9</v>
      </c>
      <c r="E31" s="108">
        <v>11</v>
      </c>
      <c r="F31" s="108">
        <v>10</v>
      </c>
      <c r="G31" s="108">
        <v>10</v>
      </c>
      <c r="H31" s="108">
        <v>11</v>
      </c>
      <c r="J31" s="107">
        <v>0.54166666666666663</v>
      </c>
      <c r="K31" s="108">
        <v>17</v>
      </c>
      <c r="L31" s="108">
        <v>14</v>
      </c>
      <c r="M31" s="108">
        <v>11</v>
      </c>
      <c r="N31" s="108">
        <v>10</v>
      </c>
      <c r="O31" s="108">
        <v>13</v>
      </c>
      <c r="P31" s="108">
        <v>13</v>
      </c>
      <c r="Q31" s="108">
        <v>15</v>
      </c>
    </row>
    <row r="32" spans="1:18" ht="13.5" thickBot="1" x14ac:dyDescent="0.25">
      <c r="A32" s="105">
        <v>0.58333333333333337</v>
      </c>
      <c r="B32" s="106">
        <v>29</v>
      </c>
      <c r="C32" s="106">
        <v>13</v>
      </c>
      <c r="D32" s="106">
        <v>10</v>
      </c>
      <c r="E32" s="106">
        <v>11</v>
      </c>
      <c r="F32" s="106">
        <v>8</v>
      </c>
      <c r="G32" s="106">
        <v>8</v>
      </c>
      <c r="H32" s="106">
        <v>9</v>
      </c>
      <c r="J32" s="105">
        <v>0.58333333333333337</v>
      </c>
      <c r="K32" s="106">
        <v>18</v>
      </c>
      <c r="L32" s="106">
        <v>13</v>
      </c>
      <c r="M32" s="106">
        <v>10</v>
      </c>
      <c r="N32" s="106">
        <v>8</v>
      </c>
      <c r="O32" s="106">
        <v>13</v>
      </c>
      <c r="P32" s="106">
        <v>13</v>
      </c>
      <c r="Q32" s="106">
        <v>14</v>
      </c>
    </row>
    <row r="33" spans="1:17" ht="13.5" thickBot="1" x14ac:dyDescent="0.25">
      <c r="A33" s="107">
        <v>0.625</v>
      </c>
      <c r="B33" s="108">
        <v>16</v>
      </c>
      <c r="C33" s="108">
        <v>19</v>
      </c>
      <c r="D33" s="108">
        <v>13</v>
      </c>
      <c r="E33" s="108">
        <v>9</v>
      </c>
      <c r="F33" s="108">
        <v>13</v>
      </c>
      <c r="G33" s="108">
        <v>11</v>
      </c>
      <c r="H33" s="108">
        <v>11</v>
      </c>
      <c r="J33" s="107">
        <v>0.625</v>
      </c>
      <c r="K33" s="108">
        <v>21</v>
      </c>
      <c r="L33" s="108">
        <v>18</v>
      </c>
      <c r="M33" s="108">
        <v>24</v>
      </c>
      <c r="N33" s="108">
        <v>8</v>
      </c>
      <c r="O33" s="108">
        <v>9</v>
      </c>
      <c r="P33" s="108">
        <v>18</v>
      </c>
      <c r="Q33" s="108">
        <v>13</v>
      </c>
    </row>
    <row r="34" spans="1:17" ht="13.5" thickBot="1" x14ac:dyDescent="0.25">
      <c r="A34" s="105">
        <v>0.66666666666666663</v>
      </c>
      <c r="B34" s="106">
        <v>25</v>
      </c>
      <c r="C34" s="106">
        <v>11</v>
      </c>
      <c r="D34" s="106">
        <v>15</v>
      </c>
      <c r="E34" s="106">
        <v>6</v>
      </c>
      <c r="F34" s="106">
        <v>11</v>
      </c>
      <c r="G34" s="106">
        <v>10</v>
      </c>
      <c r="H34" s="106">
        <v>14</v>
      </c>
      <c r="J34" s="105">
        <v>0.66666666666666663</v>
      </c>
      <c r="K34" s="106">
        <v>17</v>
      </c>
      <c r="L34" s="106">
        <v>18</v>
      </c>
      <c r="M34" s="106">
        <v>9</v>
      </c>
      <c r="N34" s="106">
        <v>6</v>
      </c>
      <c r="O34" s="106">
        <v>10</v>
      </c>
      <c r="P34" s="106">
        <v>9</v>
      </c>
      <c r="Q34" s="106">
        <v>12</v>
      </c>
    </row>
    <row r="35" spans="1:17" ht="13.5" thickBot="1" x14ac:dyDescent="0.25">
      <c r="A35" s="107">
        <v>0.70833333333333337</v>
      </c>
      <c r="B35" s="108">
        <v>20</v>
      </c>
      <c r="C35" s="108">
        <v>14</v>
      </c>
      <c r="D35" s="108">
        <v>18</v>
      </c>
      <c r="E35" s="108">
        <v>7</v>
      </c>
      <c r="F35" s="108">
        <v>8</v>
      </c>
      <c r="G35" s="108">
        <v>18</v>
      </c>
      <c r="H35" s="108">
        <v>9</v>
      </c>
      <c r="J35" s="107">
        <v>0.70833333333333337</v>
      </c>
      <c r="K35" s="108">
        <v>22</v>
      </c>
      <c r="L35" s="108">
        <v>8</v>
      </c>
      <c r="M35" s="108">
        <v>10</v>
      </c>
      <c r="N35" s="108">
        <v>10</v>
      </c>
      <c r="O35" s="108">
        <v>9</v>
      </c>
      <c r="P35" s="108">
        <v>9</v>
      </c>
      <c r="Q35" s="108">
        <v>13</v>
      </c>
    </row>
    <row r="36" spans="1:17" ht="13.5" thickBot="1" x14ac:dyDescent="0.25">
      <c r="A36" s="105">
        <v>0.75</v>
      </c>
      <c r="B36" s="106">
        <v>10</v>
      </c>
      <c r="C36" s="106">
        <v>10</v>
      </c>
      <c r="D36" s="106">
        <v>10</v>
      </c>
      <c r="E36" s="106">
        <v>8</v>
      </c>
      <c r="F36" s="106">
        <v>7</v>
      </c>
      <c r="G36" s="106">
        <v>9</v>
      </c>
      <c r="H36" s="106">
        <v>8</v>
      </c>
      <c r="J36" s="105">
        <v>0.75</v>
      </c>
      <c r="K36" s="106">
        <v>23</v>
      </c>
      <c r="L36" s="106">
        <v>10</v>
      </c>
      <c r="M36" s="106">
        <v>11</v>
      </c>
      <c r="N36" s="106">
        <v>6</v>
      </c>
      <c r="O36" s="106">
        <v>11</v>
      </c>
      <c r="P36" s="106">
        <v>9</v>
      </c>
      <c r="Q36" s="106">
        <v>12</v>
      </c>
    </row>
    <row r="37" spans="1:17" ht="13.5" thickBot="1" x14ac:dyDescent="0.25">
      <c r="A37" s="107">
        <v>0.79166666666666663</v>
      </c>
      <c r="B37" s="108">
        <v>15</v>
      </c>
      <c r="C37" s="108">
        <v>15</v>
      </c>
      <c r="D37" s="108">
        <v>9</v>
      </c>
      <c r="E37" s="108">
        <v>6</v>
      </c>
      <c r="F37" s="108">
        <v>6</v>
      </c>
      <c r="G37" s="108">
        <v>7</v>
      </c>
      <c r="H37" s="108">
        <v>11</v>
      </c>
      <c r="J37" s="107">
        <v>0.79166666666666663</v>
      </c>
      <c r="K37" s="108">
        <v>17</v>
      </c>
      <c r="L37" s="108">
        <v>19</v>
      </c>
      <c r="M37" s="108">
        <v>10</v>
      </c>
      <c r="N37" s="108">
        <v>11</v>
      </c>
      <c r="O37" s="108">
        <v>9</v>
      </c>
      <c r="P37" s="108">
        <v>9</v>
      </c>
      <c r="Q37" s="108">
        <v>11</v>
      </c>
    </row>
    <row r="38" spans="1:17" ht="13.5" thickBot="1" x14ac:dyDescent="0.25">
      <c r="A38" s="105">
        <v>0.83333333333333337</v>
      </c>
      <c r="B38" s="106">
        <v>13</v>
      </c>
      <c r="C38" s="106">
        <v>11</v>
      </c>
      <c r="D38" s="106">
        <v>10</v>
      </c>
      <c r="E38" s="106">
        <v>5</v>
      </c>
      <c r="F38" s="106">
        <v>9</v>
      </c>
      <c r="G38" s="106">
        <v>7</v>
      </c>
      <c r="H38" s="106">
        <v>9</v>
      </c>
      <c r="J38" s="105">
        <v>0.83333333333333337</v>
      </c>
      <c r="K38" s="106">
        <v>15</v>
      </c>
      <c r="L38" s="106">
        <v>16</v>
      </c>
      <c r="M38" s="106">
        <v>13</v>
      </c>
      <c r="N38" s="106">
        <v>15</v>
      </c>
      <c r="O38" s="106">
        <v>8</v>
      </c>
      <c r="P38" s="106">
        <v>9</v>
      </c>
      <c r="Q38" s="106">
        <v>9</v>
      </c>
    </row>
    <row r="39" spans="1:17" ht="13.5" thickBot="1" x14ac:dyDescent="0.25">
      <c r="A39" s="107">
        <v>0.875</v>
      </c>
      <c r="B39" s="108">
        <v>15</v>
      </c>
      <c r="C39" s="108">
        <v>9</v>
      </c>
      <c r="D39" s="108">
        <v>8</v>
      </c>
      <c r="E39" s="108">
        <v>5</v>
      </c>
      <c r="F39" s="108">
        <v>5</v>
      </c>
      <c r="G39" s="108">
        <v>6</v>
      </c>
      <c r="H39" s="108">
        <v>9</v>
      </c>
      <c r="J39" s="107">
        <v>0.875</v>
      </c>
      <c r="K39" s="108">
        <v>13</v>
      </c>
      <c r="L39" s="108">
        <v>10</v>
      </c>
      <c r="M39" s="108">
        <v>8</v>
      </c>
      <c r="N39" s="108">
        <v>6</v>
      </c>
      <c r="O39" s="108">
        <v>6</v>
      </c>
      <c r="P39" s="108">
        <v>6</v>
      </c>
      <c r="Q39" s="108">
        <v>13</v>
      </c>
    </row>
    <row r="40" spans="1:17" x14ac:dyDescent="0.2">
      <c r="A40" s="114" t="s">
        <v>186</v>
      </c>
      <c r="B40" s="122">
        <f>AVERAGE(B24:B39)</f>
        <v>14.25</v>
      </c>
      <c r="C40" s="122">
        <f t="shared" ref="C40:H40" si="2">AVERAGE(C24:C39)</f>
        <v>12.1875</v>
      </c>
      <c r="D40" s="122">
        <f t="shared" si="2"/>
        <v>11.25</v>
      </c>
      <c r="E40" s="122">
        <f t="shared" si="2"/>
        <v>9.375</v>
      </c>
      <c r="F40" s="122">
        <f t="shared" si="2"/>
        <v>10.5</v>
      </c>
      <c r="G40" s="122">
        <f t="shared" si="2"/>
        <v>9.875</v>
      </c>
      <c r="H40" s="122">
        <f t="shared" si="2"/>
        <v>9.5</v>
      </c>
      <c r="J40" s="114" t="s">
        <v>186</v>
      </c>
      <c r="K40" s="114">
        <f>AVERAGE(K24:K39)</f>
        <v>13.75</v>
      </c>
      <c r="L40" s="114">
        <f t="shared" ref="L40:Q40" si="3">AVERAGE(L24:L39)</f>
        <v>12.625</v>
      </c>
      <c r="M40" s="114">
        <f t="shared" si="3"/>
        <v>11.375</v>
      </c>
      <c r="N40" s="114">
        <f t="shared" si="3"/>
        <v>10.3125</v>
      </c>
      <c r="O40" s="114">
        <f t="shared" si="3"/>
        <v>11</v>
      </c>
      <c r="P40" s="114">
        <f t="shared" si="3"/>
        <v>10</v>
      </c>
      <c r="Q40" s="114">
        <f t="shared" si="3"/>
        <v>10.8125</v>
      </c>
    </row>
    <row r="43" spans="1:17" s="115" customFormat="1" x14ac:dyDescent="0.2">
      <c r="A43" s="246" t="s">
        <v>190</v>
      </c>
      <c r="B43" s="246"/>
      <c r="C43" s="246"/>
      <c r="D43" s="246"/>
      <c r="E43" s="246"/>
      <c r="F43" s="246"/>
      <c r="G43" s="246"/>
      <c r="H43" s="246"/>
      <c r="J43" s="246" t="s">
        <v>191</v>
      </c>
      <c r="K43" s="246"/>
      <c r="L43" s="246"/>
      <c r="M43" s="246"/>
      <c r="N43" s="246"/>
      <c r="O43" s="246"/>
      <c r="P43" s="246"/>
      <c r="Q43" s="246"/>
    </row>
    <row r="44" spans="1:17" ht="26.25" thickBot="1" x14ac:dyDescent="0.25">
      <c r="A44" s="104" t="s">
        <v>139</v>
      </c>
      <c r="B44" s="104" t="s">
        <v>140</v>
      </c>
      <c r="C44" s="104" t="s">
        <v>141</v>
      </c>
      <c r="D44" s="104" t="s">
        <v>142</v>
      </c>
      <c r="E44" s="104" t="s">
        <v>143</v>
      </c>
      <c r="F44" s="104" t="s">
        <v>144</v>
      </c>
      <c r="G44" s="104" t="s">
        <v>145</v>
      </c>
      <c r="H44" s="104" t="s">
        <v>146</v>
      </c>
      <c r="J44" s="104" t="s">
        <v>139</v>
      </c>
      <c r="K44" s="104" t="s">
        <v>140</v>
      </c>
      <c r="L44" s="104" t="s">
        <v>141</v>
      </c>
      <c r="M44" s="104" t="s">
        <v>142</v>
      </c>
      <c r="N44" s="104" t="s">
        <v>143</v>
      </c>
      <c r="O44" s="104" t="s">
        <v>144</v>
      </c>
      <c r="P44" s="104" t="s">
        <v>145</v>
      </c>
      <c r="Q44" s="104" t="s">
        <v>146</v>
      </c>
    </row>
    <row r="45" spans="1:17" ht="13.5" thickBot="1" x14ac:dyDescent="0.25">
      <c r="A45" s="105">
        <v>0.25</v>
      </c>
      <c r="B45" s="106">
        <v>5</v>
      </c>
      <c r="C45" s="106">
        <v>5</v>
      </c>
      <c r="D45" s="106">
        <v>5</v>
      </c>
      <c r="E45" s="106">
        <v>5</v>
      </c>
      <c r="F45" s="106">
        <v>5</v>
      </c>
      <c r="G45" s="106">
        <v>6</v>
      </c>
      <c r="H45" s="106">
        <v>8</v>
      </c>
      <c r="J45" s="105">
        <v>0.25</v>
      </c>
      <c r="K45" s="106">
        <v>5</v>
      </c>
      <c r="L45" s="106">
        <v>5</v>
      </c>
      <c r="M45" s="106">
        <v>6</v>
      </c>
      <c r="N45" s="106">
        <v>5</v>
      </c>
      <c r="O45" s="106">
        <v>5</v>
      </c>
      <c r="P45" s="106">
        <v>5</v>
      </c>
      <c r="Q45" s="106">
        <v>5</v>
      </c>
    </row>
    <row r="46" spans="1:17" ht="13.5" thickBot="1" x14ac:dyDescent="0.25">
      <c r="A46" s="107">
        <v>0.29166666666666669</v>
      </c>
      <c r="B46" s="108">
        <v>5</v>
      </c>
      <c r="C46" s="108">
        <v>14</v>
      </c>
      <c r="D46" s="108">
        <v>14</v>
      </c>
      <c r="E46" s="108">
        <v>17</v>
      </c>
      <c r="F46" s="108">
        <v>14</v>
      </c>
      <c r="G46" s="108">
        <v>14</v>
      </c>
      <c r="H46" s="108">
        <v>5</v>
      </c>
      <c r="J46" s="107">
        <v>0.29166666666666669</v>
      </c>
      <c r="K46" s="108">
        <v>5</v>
      </c>
      <c r="L46" s="108">
        <v>11</v>
      </c>
      <c r="M46" s="108">
        <v>6</v>
      </c>
      <c r="N46" s="108">
        <v>9</v>
      </c>
      <c r="O46" s="108">
        <v>9</v>
      </c>
      <c r="P46" s="108">
        <v>12</v>
      </c>
      <c r="Q46" s="108">
        <v>14</v>
      </c>
    </row>
    <row r="47" spans="1:17" ht="13.5" thickBot="1" x14ac:dyDescent="0.25">
      <c r="A47" s="105">
        <v>0.33333333333333331</v>
      </c>
      <c r="B47" s="106">
        <v>5</v>
      </c>
      <c r="C47" s="106">
        <v>19</v>
      </c>
      <c r="D47" s="106">
        <v>20</v>
      </c>
      <c r="E47" s="106">
        <v>20</v>
      </c>
      <c r="F47" s="106">
        <v>19</v>
      </c>
      <c r="G47" s="106">
        <v>20</v>
      </c>
      <c r="H47" s="106">
        <v>5</v>
      </c>
      <c r="J47" s="105">
        <v>0.33333333333333331</v>
      </c>
      <c r="K47" s="106">
        <v>5</v>
      </c>
      <c r="L47" s="106">
        <v>14</v>
      </c>
      <c r="M47" s="106">
        <v>6</v>
      </c>
      <c r="N47" s="106">
        <v>18</v>
      </c>
      <c r="O47" s="106">
        <v>11</v>
      </c>
      <c r="P47" s="106">
        <v>12</v>
      </c>
      <c r="Q47" s="106">
        <v>8</v>
      </c>
    </row>
    <row r="48" spans="1:17" ht="13.5" thickBot="1" x14ac:dyDescent="0.25">
      <c r="A48" s="107">
        <v>0.375</v>
      </c>
      <c r="B48" s="108">
        <v>8</v>
      </c>
      <c r="C48" s="108">
        <v>11</v>
      </c>
      <c r="D48" s="108">
        <v>11</v>
      </c>
      <c r="E48" s="108">
        <v>15</v>
      </c>
      <c r="F48" s="108">
        <v>10</v>
      </c>
      <c r="G48" s="108">
        <v>15</v>
      </c>
      <c r="H48" s="108">
        <v>10</v>
      </c>
      <c r="J48" s="107">
        <v>0.375</v>
      </c>
      <c r="K48" s="108">
        <v>6</v>
      </c>
      <c r="L48" s="108">
        <v>6</v>
      </c>
      <c r="M48" s="108">
        <v>11</v>
      </c>
      <c r="N48" s="108">
        <v>14</v>
      </c>
      <c r="O48" s="108">
        <v>8</v>
      </c>
      <c r="P48" s="108">
        <v>7</v>
      </c>
      <c r="Q48" s="108">
        <v>11</v>
      </c>
    </row>
    <row r="49" spans="1:18" ht="13.5" thickBot="1" x14ac:dyDescent="0.25">
      <c r="A49" s="105">
        <v>0.41666666666666669</v>
      </c>
      <c r="B49" s="106">
        <v>11</v>
      </c>
      <c r="C49" s="106">
        <v>12</v>
      </c>
      <c r="D49" s="106">
        <v>13</v>
      </c>
      <c r="E49" s="106">
        <v>18</v>
      </c>
      <c r="F49" s="106">
        <v>11</v>
      </c>
      <c r="G49" s="106">
        <v>14</v>
      </c>
      <c r="H49" s="106">
        <v>14</v>
      </c>
      <c r="I49" s="122" t="s">
        <v>186</v>
      </c>
      <c r="J49" s="105">
        <v>0.41666666666666669</v>
      </c>
      <c r="K49" s="106">
        <v>8</v>
      </c>
      <c r="L49" s="106">
        <v>9</v>
      </c>
      <c r="M49" s="106">
        <v>9</v>
      </c>
      <c r="N49" s="106">
        <v>16</v>
      </c>
      <c r="O49" s="106">
        <v>8</v>
      </c>
      <c r="P49" s="106">
        <v>11</v>
      </c>
      <c r="Q49" s="106">
        <v>10</v>
      </c>
      <c r="R49" s="122" t="s">
        <v>186</v>
      </c>
    </row>
    <row r="50" spans="1:18" ht="13.5" thickBot="1" x14ac:dyDescent="0.25">
      <c r="A50" s="107">
        <v>0.45833333333333331</v>
      </c>
      <c r="B50" s="108">
        <v>18</v>
      </c>
      <c r="C50" s="108">
        <v>14</v>
      </c>
      <c r="D50" s="108">
        <v>15</v>
      </c>
      <c r="E50" s="108">
        <v>14</v>
      </c>
      <c r="F50" s="108">
        <v>11</v>
      </c>
      <c r="G50" s="108">
        <v>14</v>
      </c>
      <c r="H50" s="108">
        <v>14</v>
      </c>
      <c r="I50" s="122" t="s">
        <v>199</v>
      </c>
      <c r="J50" s="107">
        <v>0.45833333333333331</v>
      </c>
      <c r="K50" s="108">
        <v>19</v>
      </c>
      <c r="L50" s="108">
        <v>9</v>
      </c>
      <c r="M50" s="108">
        <v>14</v>
      </c>
      <c r="N50" s="108">
        <v>14</v>
      </c>
      <c r="O50" s="108">
        <v>13</v>
      </c>
      <c r="P50" s="108">
        <v>13</v>
      </c>
      <c r="Q50" s="108">
        <v>9</v>
      </c>
      <c r="R50" s="122" t="s">
        <v>199</v>
      </c>
    </row>
    <row r="51" spans="1:18" ht="13.5" thickBot="1" x14ac:dyDescent="0.25">
      <c r="A51" s="106" t="s">
        <v>78</v>
      </c>
      <c r="B51" s="106">
        <v>20</v>
      </c>
      <c r="C51" s="106">
        <v>12</v>
      </c>
      <c r="D51" s="106">
        <v>18</v>
      </c>
      <c r="E51" s="106">
        <v>12</v>
      </c>
      <c r="F51" s="106">
        <v>11</v>
      </c>
      <c r="G51" s="106">
        <v>13</v>
      </c>
      <c r="H51" s="106">
        <v>16</v>
      </c>
      <c r="I51" s="124">
        <f>AVERAGE(B61:H61)</f>
        <v>12.705357142857142</v>
      </c>
      <c r="J51" s="106" t="s">
        <v>78</v>
      </c>
      <c r="K51" s="106">
        <v>20</v>
      </c>
      <c r="L51" s="106">
        <v>9</v>
      </c>
      <c r="M51" s="106">
        <v>11</v>
      </c>
      <c r="N51" s="106">
        <v>11</v>
      </c>
      <c r="O51" s="106">
        <v>9</v>
      </c>
      <c r="P51" s="106">
        <v>14</v>
      </c>
      <c r="Q51" s="106">
        <v>11</v>
      </c>
      <c r="R51" s="124">
        <f>AVERAGE(K61:Q61)</f>
        <v>10.625</v>
      </c>
    </row>
    <row r="52" spans="1:18" ht="13.5" thickBot="1" x14ac:dyDescent="0.25">
      <c r="A52" s="107">
        <v>0.54166666666666663</v>
      </c>
      <c r="B52" s="108">
        <v>18</v>
      </c>
      <c r="C52" s="108">
        <v>18</v>
      </c>
      <c r="D52" s="108">
        <v>18</v>
      </c>
      <c r="E52" s="108">
        <v>11</v>
      </c>
      <c r="F52" s="108">
        <v>17</v>
      </c>
      <c r="G52" s="108">
        <v>15</v>
      </c>
      <c r="H52" s="108">
        <v>19</v>
      </c>
      <c r="J52" s="107">
        <v>0.54166666666666663</v>
      </c>
      <c r="K52" s="108">
        <v>16</v>
      </c>
      <c r="L52" s="108">
        <v>5</v>
      </c>
      <c r="M52" s="108">
        <v>9</v>
      </c>
      <c r="N52" s="108">
        <v>10</v>
      </c>
      <c r="O52" s="108">
        <v>15</v>
      </c>
      <c r="P52" s="108">
        <v>14</v>
      </c>
      <c r="Q52" s="108">
        <v>11</v>
      </c>
    </row>
    <row r="53" spans="1:18" ht="13.5" thickBot="1" x14ac:dyDescent="0.25">
      <c r="A53" s="105">
        <v>0.58333333333333337</v>
      </c>
      <c r="B53" s="106">
        <v>15</v>
      </c>
      <c r="C53" s="106">
        <v>14</v>
      </c>
      <c r="D53" s="106">
        <v>14</v>
      </c>
      <c r="E53" s="106">
        <v>11</v>
      </c>
      <c r="F53" s="106">
        <v>13</v>
      </c>
      <c r="G53" s="106">
        <v>10</v>
      </c>
      <c r="H53" s="106">
        <v>18</v>
      </c>
      <c r="J53" s="105">
        <v>0.58333333333333337</v>
      </c>
      <c r="K53" s="106">
        <v>11</v>
      </c>
      <c r="L53" s="106">
        <v>5</v>
      </c>
      <c r="M53" s="106">
        <v>14</v>
      </c>
      <c r="N53" s="106">
        <v>11</v>
      </c>
      <c r="O53" s="106">
        <v>11</v>
      </c>
      <c r="P53" s="106">
        <v>9</v>
      </c>
      <c r="Q53" s="106">
        <v>13</v>
      </c>
    </row>
    <row r="54" spans="1:18" ht="13.5" thickBot="1" x14ac:dyDescent="0.25">
      <c r="A54" s="107">
        <v>0.625</v>
      </c>
      <c r="B54" s="108">
        <v>23</v>
      </c>
      <c r="C54" s="108">
        <v>17</v>
      </c>
      <c r="D54" s="108">
        <v>14</v>
      </c>
      <c r="E54" s="108">
        <v>16</v>
      </c>
      <c r="F54" s="108">
        <v>14</v>
      </c>
      <c r="G54" s="108">
        <v>20</v>
      </c>
      <c r="H54" s="108">
        <v>19</v>
      </c>
      <c r="J54" s="107">
        <v>0.625</v>
      </c>
      <c r="K54" s="108">
        <v>14</v>
      </c>
      <c r="L54" s="108">
        <v>11</v>
      </c>
      <c r="M54" s="108">
        <v>10</v>
      </c>
      <c r="N54" s="108">
        <v>11</v>
      </c>
      <c r="O54" s="108">
        <v>12</v>
      </c>
      <c r="P54" s="108">
        <v>10</v>
      </c>
      <c r="Q54" s="108">
        <v>16</v>
      </c>
    </row>
    <row r="55" spans="1:18" ht="13.5" thickBot="1" x14ac:dyDescent="0.25">
      <c r="A55" s="105">
        <v>0.66666666666666663</v>
      </c>
      <c r="B55" s="106">
        <v>19</v>
      </c>
      <c r="C55" s="106">
        <v>17</v>
      </c>
      <c r="D55" s="106">
        <v>11</v>
      </c>
      <c r="E55" s="106">
        <v>12</v>
      </c>
      <c r="F55" s="106">
        <v>6</v>
      </c>
      <c r="G55" s="106">
        <v>23</v>
      </c>
      <c r="H55" s="106">
        <v>13</v>
      </c>
      <c r="J55" s="105">
        <v>0.66666666666666663</v>
      </c>
      <c r="K55" s="106">
        <v>11</v>
      </c>
      <c r="L55" s="106">
        <v>11</v>
      </c>
      <c r="M55" s="106">
        <v>6</v>
      </c>
      <c r="N55" s="106">
        <v>8</v>
      </c>
      <c r="O55" s="106">
        <v>9</v>
      </c>
      <c r="P55" s="106">
        <v>15</v>
      </c>
      <c r="Q55" s="106">
        <v>16</v>
      </c>
    </row>
    <row r="56" spans="1:18" ht="13.5" thickBot="1" x14ac:dyDescent="0.25">
      <c r="A56" s="107">
        <v>0.70833333333333337</v>
      </c>
      <c r="B56" s="108">
        <v>14</v>
      </c>
      <c r="C56" s="108">
        <v>13</v>
      </c>
      <c r="D56" s="108">
        <v>9</v>
      </c>
      <c r="E56" s="108">
        <v>12</v>
      </c>
      <c r="F56" s="108">
        <v>10</v>
      </c>
      <c r="G56" s="108">
        <v>11</v>
      </c>
      <c r="H56" s="108">
        <v>13</v>
      </c>
      <c r="J56" s="107">
        <v>0.70833333333333337</v>
      </c>
      <c r="K56" s="108">
        <v>13</v>
      </c>
      <c r="L56" s="108">
        <v>11</v>
      </c>
      <c r="M56" s="108">
        <v>6</v>
      </c>
      <c r="N56" s="108">
        <v>9</v>
      </c>
      <c r="O56" s="108">
        <v>26</v>
      </c>
      <c r="P56" s="108">
        <v>15</v>
      </c>
      <c r="Q56" s="108">
        <v>14</v>
      </c>
    </row>
    <row r="57" spans="1:18" ht="13.5" thickBot="1" x14ac:dyDescent="0.25">
      <c r="A57" s="105">
        <v>0.75</v>
      </c>
      <c r="B57" s="106">
        <v>14</v>
      </c>
      <c r="C57" s="106">
        <v>11</v>
      </c>
      <c r="D57" s="106">
        <v>14</v>
      </c>
      <c r="E57" s="106">
        <v>10</v>
      </c>
      <c r="F57" s="106">
        <v>11</v>
      </c>
      <c r="G57" s="106">
        <v>14</v>
      </c>
      <c r="H57" s="106">
        <v>9</v>
      </c>
      <c r="J57" s="105">
        <v>0.75</v>
      </c>
      <c r="K57" s="106">
        <v>14</v>
      </c>
      <c r="L57" s="106">
        <v>11</v>
      </c>
      <c r="M57" s="106">
        <v>16</v>
      </c>
      <c r="N57" s="106">
        <v>10</v>
      </c>
      <c r="O57" s="106">
        <v>11</v>
      </c>
      <c r="P57" s="106">
        <v>10</v>
      </c>
      <c r="Q57" s="106">
        <v>18</v>
      </c>
    </row>
    <row r="58" spans="1:18" ht="13.5" thickBot="1" x14ac:dyDescent="0.25">
      <c r="A58" s="107">
        <v>0.79166666666666663</v>
      </c>
      <c r="B58" s="108">
        <v>13</v>
      </c>
      <c r="C58" s="108">
        <v>13</v>
      </c>
      <c r="D58" s="108">
        <v>7</v>
      </c>
      <c r="E58" s="108">
        <v>11</v>
      </c>
      <c r="F58" s="108">
        <v>10</v>
      </c>
      <c r="G58" s="108">
        <v>13</v>
      </c>
      <c r="H58" s="108">
        <v>10</v>
      </c>
      <c r="J58" s="107">
        <v>0.79166666666666663</v>
      </c>
      <c r="K58" s="108">
        <v>13</v>
      </c>
      <c r="L58" s="108">
        <v>10</v>
      </c>
      <c r="M58" s="108">
        <v>9</v>
      </c>
      <c r="N58" s="108">
        <v>13</v>
      </c>
      <c r="O58" s="108">
        <v>6</v>
      </c>
      <c r="P58" s="108">
        <v>16</v>
      </c>
      <c r="Q58" s="108">
        <v>13</v>
      </c>
    </row>
    <row r="59" spans="1:18" ht="13.5" thickBot="1" x14ac:dyDescent="0.25">
      <c r="A59" s="105">
        <v>0.83333333333333337</v>
      </c>
      <c r="B59" s="106">
        <v>13</v>
      </c>
      <c r="C59" s="106">
        <v>10</v>
      </c>
      <c r="D59" s="106">
        <v>6</v>
      </c>
      <c r="E59" s="106">
        <v>10</v>
      </c>
      <c r="F59" s="106">
        <v>10</v>
      </c>
      <c r="G59" s="106">
        <v>11</v>
      </c>
      <c r="H59" s="106">
        <v>14</v>
      </c>
      <c r="J59" s="105">
        <v>0.83333333333333337</v>
      </c>
      <c r="K59" s="106">
        <v>11</v>
      </c>
      <c r="L59" s="106">
        <v>10</v>
      </c>
      <c r="M59" s="106">
        <v>5</v>
      </c>
      <c r="N59" s="106">
        <v>9</v>
      </c>
      <c r="O59" s="106">
        <v>8</v>
      </c>
      <c r="P59" s="106">
        <v>8</v>
      </c>
      <c r="Q59" s="106">
        <v>10</v>
      </c>
    </row>
    <row r="60" spans="1:18" ht="13.5" thickBot="1" x14ac:dyDescent="0.25">
      <c r="A60" s="107">
        <v>0.875</v>
      </c>
      <c r="B60" s="108">
        <v>11</v>
      </c>
      <c r="C60" s="108">
        <v>12</v>
      </c>
      <c r="D60" s="108">
        <v>6</v>
      </c>
      <c r="E60" s="108">
        <v>10</v>
      </c>
      <c r="F60" s="108">
        <v>9</v>
      </c>
      <c r="G60" s="108">
        <v>10</v>
      </c>
      <c r="H60" s="108">
        <v>9</v>
      </c>
      <c r="J60" s="107">
        <v>0.875</v>
      </c>
      <c r="K60" s="108">
        <v>13</v>
      </c>
      <c r="L60" s="108">
        <v>10</v>
      </c>
      <c r="M60" s="108">
        <v>6</v>
      </c>
      <c r="N60" s="108">
        <v>10</v>
      </c>
      <c r="O60" s="108">
        <v>7</v>
      </c>
      <c r="P60" s="108">
        <v>8</v>
      </c>
      <c r="Q60" s="108">
        <v>11</v>
      </c>
    </row>
    <row r="61" spans="1:18" x14ac:dyDescent="0.2">
      <c r="A61" s="114" t="s">
        <v>186</v>
      </c>
      <c r="B61" s="114">
        <f>AVERAGE(B45:B60)</f>
        <v>13.25</v>
      </c>
      <c r="C61" s="114">
        <f t="shared" ref="C61:H61" si="4">AVERAGE(C45:C60)</f>
        <v>13.25</v>
      </c>
      <c r="D61" s="114">
        <f t="shared" si="4"/>
        <v>12.1875</v>
      </c>
      <c r="E61" s="114">
        <f t="shared" si="4"/>
        <v>12.75</v>
      </c>
      <c r="F61" s="114">
        <f t="shared" si="4"/>
        <v>11.3125</v>
      </c>
      <c r="G61" s="114">
        <f t="shared" si="4"/>
        <v>13.9375</v>
      </c>
      <c r="H61" s="114">
        <f t="shared" si="4"/>
        <v>12.25</v>
      </c>
      <c r="J61" s="114" t="s">
        <v>186</v>
      </c>
      <c r="K61" s="114">
        <f>AVERAGE(K45:K60)</f>
        <v>11.5</v>
      </c>
      <c r="L61" s="114">
        <f t="shared" ref="L61:Q61" si="5">AVERAGE(L45:L60)</f>
        <v>9.1875</v>
      </c>
      <c r="M61" s="114">
        <f t="shared" si="5"/>
        <v>9</v>
      </c>
      <c r="N61" s="114">
        <f t="shared" si="5"/>
        <v>11.125</v>
      </c>
      <c r="O61" s="114">
        <f t="shared" si="5"/>
        <v>10.5</v>
      </c>
      <c r="P61" s="114">
        <f t="shared" si="5"/>
        <v>11.1875</v>
      </c>
      <c r="Q61" s="114">
        <f t="shared" si="5"/>
        <v>11.875</v>
      </c>
    </row>
    <row r="64" spans="1:18" s="115" customFormat="1" ht="25.5" customHeight="1" x14ac:dyDescent="0.2">
      <c r="A64" s="246" t="s">
        <v>192</v>
      </c>
      <c r="B64" s="246"/>
      <c r="C64" s="246"/>
      <c r="D64" s="246"/>
      <c r="E64" s="246"/>
      <c r="F64" s="246"/>
      <c r="G64" s="246"/>
      <c r="H64" s="246"/>
      <c r="J64" s="247" t="s">
        <v>193</v>
      </c>
      <c r="K64" s="247"/>
      <c r="L64" s="247"/>
      <c r="M64" s="247"/>
      <c r="N64" s="247"/>
      <c r="O64" s="247"/>
      <c r="P64" s="247"/>
      <c r="Q64" s="247"/>
    </row>
    <row r="65" spans="1:18" ht="26.25" thickBot="1" x14ac:dyDescent="0.25">
      <c r="A65" s="104" t="s">
        <v>139</v>
      </c>
      <c r="B65" s="104" t="s">
        <v>140</v>
      </c>
      <c r="C65" s="104" t="s">
        <v>141</v>
      </c>
      <c r="D65" s="104" t="s">
        <v>142</v>
      </c>
      <c r="E65" s="104" t="s">
        <v>143</v>
      </c>
      <c r="F65" s="104" t="s">
        <v>144</v>
      </c>
      <c r="G65" s="104" t="s">
        <v>145</v>
      </c>
      <c r="H65" s="104" t="s">
        <v>146</v>
      </c>
      <c r="J65" s="104" t="s">
        <v>139</v>
      </c>
      <c r="K65" s="104" t="s">
        <v>140</v>
      </c>
      <c r="L65" s="104" t="s">
        <v>141</v>
      </c>
      <c r="M65" s="104" t="s">
        <v>142</v>
      </c>
      <c r="N65" s="104" t="s">
        <v>143</v>
      </c>
      <c r="O65" s="104" t="s">
        <v>144</v>
      </c>
      <c r="P65" s="104" t="s">
        <v>145</v>
      </c>
      <c r="Q65" s="104" t="s">
        <v>146</v>
      </c>
    </row>
    <row r="66" spans="1:18" ht="13.5" thickBot="1" x14ac:dyDescent="0.25">
      <c r="A66" s="105">
        <v>0.25</v>
      </c>
      <c r="B66" s="106">
        <v>7</v>
      </c>
      <c r="C66" s="106">
        <v>6</v>
      </c>
      <c r="D66" s="106">
        <v>5</v>
      </c>
      <c r="E66" s="106">
        <v>5</v>
      </c>
      <c r="F66" s="106">
        <v>5</v>
      </c>
      <c r="G66" s="106">
        <v>5</v>
      </c>
      <c r="H66" s="106">
        <v>5</v>
      </c>
      <c r="J66" s="117">
        <v>0.25</v>
      </c>
      <c r="K66" s="118">
        <v>6</v>
      </c>
      <c r="L66" s="118">
        <v>6</v>
      </c>
      <c r="M66" s="118">
        <v>5</v>
      </c>
      <c r="N66" s="118">
        <v>5</v>
      </c>
      <c r="O66" s="118">
        <v>5</v>
      </c>
      <c r="P66" s="118">
        <v>5</v>
      </c>
      <c r="Q66" s="118">
        <v>6</v>
      </c>
    </row>
    <row r="67" spans="1:18" ht="13.5" thickBot="1" x14ac:dyDescent="0.25">
      <c r="A67" s="107">
        <v>0.29166666666666669</v>
      </c>
      <c r="B67" s="108">
        <v>5</v>
      </c>
      <c r="C67" s="108">
        <v>5</v>
      </c>
      <c r="D67" s="108">
        <v>13</v>
      </c>
      <c r="E67" s="108">
        <v>6</v>
      </c>
      <c r="F67" s="108">
        <v>6</v>
      </c>
      <c r="G67" s="108">
        <v>6</v>
      </c>
      <c r="H67" s="108">
        <v>5</v>
      </c>
      <c r="J67" s="119">
        <v>0.29166666666666669</v>
      </c>
      <c r="K67" s="120">
        <v>5</v>
      </c>
      <c r="L67" s="120">
        <v>13</v>
      </c>
      <c r="M67" s="120">
        <v>8</v>
      </c>
      <c r="N67" s="120">
        <v>11</v>
      </c>
      <c r="O67" s="120">
        <v>9</v>
      </c>
      <c r="P67" s="120">
        <v>6</v>
      </c>
      <c r="Q67" s="120">
        <v>5</v>
      </c>
    </row>
    <row r="68" spans="1:18" ht="13.5" thickBot="1" x14ac:dyDescent="0.25">
      <c r="A68" s="105">
        <v>0.33333333333333331</v>
      </c>
      <c r="B68" s="106">
        <v>5</v>
      </c>
      <c r="C68" s="106">
        <v>6</v>
      </c>
      <c r="D68" s="106">
        <v>5</v>
      </c>
      <c r="E68" s="106">
        <v>6</v>
      </c>
      <c r="F68" s="106">
        <v>8</v>
      </c>
      <c r="G68" s="106">
        <v>6</v>
      </c>
      <c r="H68" s="106">
        <v>5</v>
      </c>
      <c r="J68" s="117">
        <v>0.33333333333333331</v>
      </c>
      <c r="K68" s="118">
        <v>5</v>
      </c>
      <c r="L68" s="118">
        <v>8</v>
      </c>
      <c r="M68" s="118">
        <v>12</v>
      </c>
      <c r="N68" s="118">
        <v>18</v>
      </c>
      <c r="O68" s="118">
        <v>13</v>
      </c>
      <c r="P68" s="118">
        <v>14</v>
      </c>
      <c r="Q68" s="118">
        <v>5</v>
      </c>
    </row>
    <row r="69" spans="1:18" ht="13.5" thickBot="1" x14ac:dyDescent="0.25">
      <c r="A69" s="107">
        <v>0.375</v>
      </c>
      <c r="B69" s="108">
        <v>5</v>
      </c>
      <c r="C69" s="108">
        <v>6</v>
      </c>
      <c r="D69" s="108">
        <v>9</v>
      </c>
      <c r="E69" s="108">
        <v>9</v>
      </c>
      <c r="F69" s="108">
        <v>9</v>
      </c>
      <c r="G69" s="108">
        <v>6</v>
      </c>
      <c r="H69" s="108">
        <v>9</v>
      </c>
      <c r="J69" s="119">
        <v>0.375</v>
      </c>
      <c r="K69" s="120">
        <v>5</v>
      </c>
      <c r="L69" s="120">
        <v>8</v>
      </c>
      <c r="M69" s="120">
        <v>9</v>
      </c>
      <c r="N69" s="120">
        <v>11</v>
      </c>
      <c r="O69" s="120">
        <v>11</v>
      </c>
      <c r="P69" s="120">
        <v>14</v>
      </c>
      <c r="Q69" s="120">
        <v>10</v>
      </c>
    </row>
    <row r="70" spans="1:18" ht="13.5" thickBot="1" x14ac:dyDescent="0.25">
      <c r="A70" s="105">
        <v>0.41666666666666669</v>
      </c>
      <c r="B70" s="106">
        <v>8</v>
      </c>
      <c r="C70" s="106">
        <v>10</v>
      </c>
      <c r="D70" s="106">
        <v>20</v>
      </c>
      <c r="E70" s="106">
        <v>8</v>
      </c>
      <c r="F70" s="106">
        <v>13</v>
      </c>
      <c r="G70" s="106">
        <v>6</v>
      </c>
      <c r="H70" s="106">
        <v>13</v>
      </c>
      <c r="J70" s="117">
        <v>0.41666666666666669</v>
      </c>
      <c r="K70" s="118">
        <v>9</v>
      </c>
      <c r="L70" s="118">
        <v>5</v>
      </c>
      <c r="M70" s="118">
        <v>15</v>
      </c>
      <c r="N70" s="118">
        <v>6</v>
      </c>
      <c r="O70" s="118">
        <v>9</v>
      </c>
      <c r="P70" s="118">
        <v>8</v>
      </c>
      <c r="Q70" s="118">
        <v>15</v>
      </c>
    </row>
    <row r="71" spans="1:18" ht="13.5" thickBot="1" x14ac:dyDescent="0.25">
      <c r="A71" s="107">
        <v>0.45833333333333331</v>
      </c>
      <c r="B71" s="108">
        <v>12</v>
      </c>
      <c r="C71" s="108">
        <v>7</v>
      </c>
      <c r="D71" s="108">
        <v>6</v>
      </c>
      <c r="E71" s="108">
        <v>8</v>
      </c>
      <c r="F71" s="108">
        <v>9</v>
      </c>
      <c r="G71" s="108">
        <v>17</v>
      </c>
      <c r="H71" s="108">
        <v>10</v>
      </c>
      <c r="I71" s="122" t="s">
        <v>186</v>
      </c>
      <c r="J71" s="119">
        <v>0.45833333333333331</v>
      </c>
      <c r="K71" s="120">
        <v>6</v>
      </c>
      <c r="L71" s="120">
        <v>6</v>
      </c>
      <c r="M71" s="120">
        <v>9</v>
      </c>
      <c r="N71" s="120">
        <v>14</v>
      </c>
      <c r="O71" s="120">
        <v>9</v>
      </c>
      <c r="P71" s="120">
        <v>6</v>
      </c>
      <c r="Q71" s="120">
        <v>14</v>
      </c>
      <c r="R71" s="122" t="s">
        <v>186</v>
      </c>
    </row>
    <row r="72" spans="1:18" ht="13.5" thickBot="1" x14ac:dyDescent="0.25">
      <c r="A72" s="106" t="s">
        <v>78</v>
      </c>
      <c r="B72" s="106">
        <v>11</v>
      </c>
      <c r="C72" s="106">
        <v>7</v>
      </c>
      <c r="D72" s="106">
        <v>8</v>
      </c>
      <c r="E72" s="106">
        <v>8</v>
      </c>
      <c r="F72" s="106">
        <v>6</v>
      </c>
      <c r="G72" s="106">
        <v>9</v>
      </c>
      <c r="H72" s="106">
        <v>13</v>
      </c>
      <c r="I72" s="122" t="s">
        <v>199</v>
      </c>
      <c r="J72" s="118" t="s">
        <v>78</v>
      </c>
      <c r="K72" s="118">
        <v>10</v>
      </c>
      <c r="L72" s="118">
        <v>8</v>
      </c>
      <c r="M72" s="118">
        <v>11</v>
      </c>
      <c r="N72" s="118">
        <v>7</v>
      </c>
      <c r="O72" s="118">
        <v>10</v>
      </c>
      <c r="P72" s="118">
        <v>10</v>
      </c>
      <c r="Q72" s="118">
        <v>11</v>
      </c>
      <c r="R72" s="122" t="s">
        <v>199</v>
      </c>
    </row>
    <row r="73" spans="1:18" ht="13.5" thickBot="1" x14ac:dyDescent="0.25">
      <c r="A73" s="107">
        <v>0.54166666666666663</v>
      </c>
      <c r="B73" s="108">
        <v>9</v>
      </c>
      <c r="C73" s="108">
        <v>7</v>
      </c>
      <c r="D73" s="108">
        <v>8</v>
      </c>
      <c r="E73" s="108">
        <v>8</v>
      </c>
      <c r="F73" s="108">
        <v>6</v>
      </c>
      <c r="G73" s="108">
        <v>9</v>
      </c>
      <c r="H73" s="108">
        <v>11</v>
      </c>
      <c r="I73" s="124">
        <f>AVERAGE(B82:H82)</f>
        <v>8.0982142857142865</v>
      </c>
      <c r="J73" s="119">
        <v>0.54166666666666663</v>
      </c>
      <c r="K73" s="120">
        <v>8</v>
      </c>
      <c r="L73" s="120">
        <v>6</v>
      </c>
      <c r="M73" s="120">
        <v>9</v>
      </c>
      <c r="N73" s="120">
        <v>5</v>
      </c>
      <c r="O73" s="120">
        <v>8</v>
      </c>
      <c r="P73" s="120">
        <v>13</v>
      </c>
      <c r="Q73" s="120">
        <v>13</v>
      </c>
      <c r="R73" s="124">
        <f>AVERAGE(K83:Q83)</f>
        <v>9.2563025210084042</v>
      </c>
    </row>
    <row r="74" spans="1:18" ht="13.5" thickBot="1" x14ac:dyDescent="0.25">
      <c r="A74" s="105">
        <v>0.58333333333333337</v>
      </c>
      <c r="B74" s="106">
        <v>13</v>
      </c>
      <c r="C74" s="106">
        <v>5</v>
      </c>
      <c r="D74" s="106">
        <v>5</v>
      </c>
      <c r="E74" s="106">
        <v>9</v>
      </c>
      <c r="F74" s="106">
        <v>11</v>
      </c>
      <c r="G74" s="106">
        <v>13</v>
      </c>
      <c r="H74" s="106">
        <v>9</v>
      </c>
      <c r="J74" s="117">
        <v>0.58333333333333337</v>
      </c>
      <c r="K74" s="118">
        <v>11</v>
      </c>
      <c r="L74" s="118">
        <v>6</v>
      </c>
      <c r="M74" s="118">
        <v>5</v>
      </c>
      <c r="N74" s="118">
        <v>6</v>
      </c>
      <c r="O74" s="118">
        <v>8</v>
      </c>
      <c r="P74" s="118">
        <v>8</v>
      </c>
      <c r="Q74" s="118">
        <v>13</v>
      </c>
    </row>
    <row r="75" spans="1:18" ht="13.5" thickBot="1" x14ac:dyDescent="0.25">
      <c r="A75" s="107">
        <v>0.625</v>
      </c>
      <c r="B75" s="108">
        <v>10</v>
      </c>
      <c r="C75" s="108">
        <v>7</v>
      </c>
      <c r="D75" s="108">
        <v>8</v>
      </c>
      <c r="E75" s="108">
        <v>10</v>
      </c>
      <c r="F75" s="108">
        <v>6</v>
      </c>
      <c r="G75" s="108">
        <v>10</v>
      </c>
      <c r="H75" s="108">
        <v>10</v>
      </c>
      <c r="J75" s="119">
        <v>0.625</v>
      </c>
      <c r="K75" s="120">
        <v>11</v>
      </c>
      <c r="L75" s="120">
        <v>11</v>
      </c>
      <c r="M75" s="120">
        <v>5</v>
      </c>
      <c r="N75" s="120">
        <v>6</v>
      </c>
      <c r="O75" s="120">
        <v>7</v>
      </c>
      <c r="P75" s="120">
        <v>13</v>
      </c>
      <c r="Q75" s="120">
        <v>13</v>
      </c>
    </row>
    <row r="76" spans="1:18" ht="13.5" thickBot="1" x14ac:dyDescent="0.25">
      <c r="A76" s="105">
        <v>0.66666666666666663</v>
      </c>
      <c r="B76" s="106">
        <v>10</v>
      </c>
      <c r="C76" s="106">
        <v>7</v>
      </c>
      <c r="D76" s="106">
        <v>5</v>
      </c>
      <c r="E76" s="106">
        <v>11</v>
      </c>
      <c r="F76" s="106">
        <v>5</v>
      </c>
      <c r="G76" s="106">
        <v>11</v>
      </c>
      <c r="H76" s="106">
        <v>9</v>
      </c>
      <c r="J76" s="117">
        <v>0.66666666666666663</v>
      </c>
      <c r="K76" s="118">
        <v>10</v>
      </c>
      <c r="L76" s="118">
        <v>10</v>
      </c>
      <c r="M76" s="118">
        <v>9</v>
      </c>
      <c r="N76" s="118">
        <v>7</v>
      </c>
      <c r="O76" s="118">
        <v>11</v>
      </c>
      <c r="P76" s="118">
        <v>9</v>
      </c>
      <c r="Q76" s="118">
        <v>13</v>
      </c>
    </row>
    <row r="77" spans="1:18" ht="13.5" thickBot="1" x14ac:dyDescent="0.25">
      <c r="A77" s="107">
        <v>0.70833333333333337</v>
      </c>
      <c r="B77" s="108">
        <v>9</v>
      </c>
      <c r="C77" s="108">
        <v>10</v>
      </c>
      <c r="D77" s="108">
        <v>6</v>
      </c>
      <c r="E77" s="108">
        <v>10</v>
      </c>
      <c r="F77" s="108">
        <v>5</v>
      </c>
      <c r="G77" s="108">
        <v>8</v>
      </c>
      <c r="H77" s="108">
        <v>10</v>
      </c>
      <c r="J77" s="119">
        <v>0.70833333333333337</v>
      </c>
      <c r="K77" s="120">
        <v>10</v>
      </c>
      <c r="L77" s="120">
        <v>14</v>
      </c>
      <c r="M77" s="120">
        <v>6</v>
      </c>
      <c r="N77" s="120">
        <v>8</v>
      </c>
      <c r="O77" s="120">
        <v>8</v>
      </c>
      <c r="P77" s="120">
        <v>10</v>
      </c>
      <c r="Q77" s="120">
        <v>11</v>
      </c>
    </row>
    <row r="78" spans="1:18" ht="13.5" thickBot="1" x14ac:dyDescent="0.25">
      <c r="A78" s="105">
        <v>0.75</v>
      </c>
      <c r="B78" s="106">
        <v>10</v>
      </c>
      <c r="C78" s="106">
        <v>8</v>
      </c>
      <c r="D78" s="106">
        <v>5</v>
      </c>
      <c r="E78" s="106">
        <v>8</v>
      </c>
      <c r="F78" s="106">
        <v>5</v>
      </c>
      <c r="G78" s="106">
        <v>9</v>
      </c>
      <c r="H78" s="106">
        <v>8</v>
      </c>
      <c r="J78" s="117">
        <v>0.75</v>
      </c>
      <c r="K78" s="118">
        <v>9</v>
      </c>
      <c r="L78" s="118">
        <v>10</v>
      </c>
      <c r="M78" s="118">
        <v>14</v>
      </c>
      <c r="N78" s="118">
        <v>7</v>
      </c>
      <c r="O78" s="118">
        <v>11</v>
      </c>
      <c r="P78" s="118">
        <v>10</v>
      </c>
      <c r="Q78" s="118">
        <v>13</v>
      </c>
    </row>
    <row r="79" spans="1:18" ht="13.5" thickBot="1" x14ac:dyDescent="0.25">
      <c r="A79" s="107">
        <v>0.79166666666666663</v>
      </c>
      <c r="B79" s="108">
        <v>10</v>
      </c>
      <c r="C79" s="108">
        <v>8</v>
      </c>
      <c r="D79" s="108">
        <v>8</v>
      </c>
      <c r="E79" s="108">
        <v>9</v>
      </c>
      <c r="F79" s="108">
        <v>5</v>
      </c>
      <c r="G79" s="108">
        <v>8</v>
      </c>
      <c r="H79" s="108">
        <v>9</v>
      </c>
      <c r="J79" s="119">
        <v>0.79166666666666663</v>
      </c>
      <c r="K79" s="120">
        <v>10</v>
      </c>
      <c r="L79" s="120">
        <v>10</v>
      </c>
      <c r="M79" s="120">
        <v>8</v>
      </c>
      <c r="N79" s="120">
        <v>8</v>
      </c>
      <c r="O79" s="120">
        <v>12</v>
      </c>
      <c r="P79" s="120">
        <v>9</v>
      </c>
      <c r="Q79" s="120">
        <v>13</v>
      </c>
    </row>
    <row r="80" spans="1:18" ht="13.5" thickBot="1" x14ac:dyDescent="0.25">
      <c r="A80" s="105">
        <v>0.83333333333333337</v>
      </c>
      <c r="B80" s="106">
        <v>11</v>
      </c>
      <c r="C80" s="106">
        <v>6</v>
      </c>
      <c r="D80" s="106">
        <v>5</v>
      </c>
      <c r="E80" s="106">
        <v>9</v>
      </c>
      <c r="F80" s="106">
        <v>8</v>
      </c>
      <c r="G80" s="106">
        <v>8</v>
      </c>
      <c r="H80" s="106">
        <v>9</v>
      </c>
      <c r="J80" s="117">
        <v>0.83333333333333337</v>
      </c>
      <c r="K80" s="118">
        <v>13</v>
      </c>
      <c r="L80" s="118">
        <v>11</v>
      </c>
      <c r="M80" s="118">
        <v>9</v>
      </c>
      <c r="N80" s="118">
        <v>11</v>
      </c>
      <c r="O80" s="118">
        <v>8</v>
      </c>
      <c r="P80" s="118">
        <v>9</v>
      </c>
      <c r="Q80" s="118">
        <v>10</v>
      </c>
    </row>
    <row r="81" spans="1:18" ht="13.5" thickBot="1" x14ac:dyDescent="0.25">
      <c r="A81" s="107">
        <v>0.875</v>
      </c>
      <c r="B81" s="108">
        <v>11</v>
      </c>
      <c r="C81" s="108">
        <v>8</v>
      </c>
      <c r="D81" s="108">
        <v>5</v>
      </c>
      <c r="E81" s="108">
        <v>10</v>
      </c>
      <c r="F81" s="108">
        <v>5</v>
      </c>
      <c r="G81" s="108">
        <v>6</v>
      </c>
      <c r="H81" s="108">
        <v>9</v>
      </c>
      <c r="J81" s="119">
        <v>0.875</v>
      </c>
      <c r="K81" s="120">
        <v>11</v>
      </c>
      <c r="L81" s="120">
        <v>9</v>
      </c>
      <c r="M81" s="120">
        <v>7</v>
      </c>
      <c r="N81" s="120">
        <v>9</v>
      </c>
      <c r="O81" s="120">
        <v>9</v>
      </c>
      <c r="P81" s="120">
        <v>9</v>
      </c>
      <c r="Q81" s="120">
        <v>10</v>
      </c>
    </row>
    <row r="82" spans="1:18" ht="13.5" thickBot="1" x14ac:dyDescent="0.25">
      <c r="A82" s="114" t="s">
        <v>186</v>
      </c>
      <c r="B82" s="114">
        <f>AVERAGE(B66:B81)</f>
        <v>9.125</v>
      </c>
      <c r="C82" s="114">
        <f t="shared" ref="C82:H82" si="6">AVERAGE(C66:C81)</f>
        <v>7.0625</v>
      </c>
      <c r="D82" s="114">
        <f t="shared" si="6"/>
        <v>7.5625</v>
      </c>
      <c r="E82" s="114">
        <f t="shared" si="6"/>
        <v>8.375</v>
      </c>
      <c r="F82" s="114">
        <f t="shared" si="6"/>
        <v>7</v>
      </c>
      <c r="G82" s="114">
        <f t="shared" si="6"/>
        <v>8.5625</v>
      </c>
      <c r="H82" s="114">
        <f t="shared" si="6"/>
        <v>9</v>
      </c>
      <c r="J82" s="105">
        <v>0.91666666666666663</v>
      </c>
      <c r="K82" s="106"/>
      <c r="L82" s="106"/>
      <c r="M82" s="106"/>
      <c r="N82" s="106"/>
      <c r="O82" s="106">
        <v>10</v>
      </c>
      <c r="P82" s="106"/>
      <c r="Q82" s="121"/>
    </row>
    <row r="83" spans="1:18" x14ac:dyDescent="0.2">
      <c r="J83" s="114" t="s">
        <v>186</v>
      </c>
      <c r="K83" s="114">
        <f>AVERAGE(K66:K82)</f>
        <v>8.6875</v>
      </c>
      <c r="L83" s="114">
        <f t="shared" ref="L83:Q83" si="7">AVERAGE(L66:L82)</f>
        <v>8.8125</v>
      </c>
      <c r="M83" s="114">
        <f t="shared" si="7"/>
        <v>8.8125</v>
      </c>
      <c r="N83" s="114">
        <f t="shared" si="7"/>
        <v>8.6875</v>
      </c>
      <c r="O83" s="114">
        <f t="shared" si="7"/>
        <v>9.2941176470588243</v>
      </c>
      <c r="P83" s="114">
        <f t="shared" si="7"/>
        <v>9.5625</v>
      </c>
      <c r="Q83" s="114">
        <f t="shared" si="7"/>
        <v>10.9375</v>
      </c>
    </row>
    <row r="85" spans="1:18" s="115" customFormat="1" x14ac:dyDescent="0.2">
      <c r="A85" s="246" t="s">
        <v>194</v>
      </c>
      <c r="B85" s="246"/>
      <c r="C85" s="246"/>
      <c r="D85" s="246"/>
      <c r="E85" s="246"/>
      <c r="F85" s="246"/>
      <c r="G85" s="246"/>
      <c r="H85" s="246"/>
      <c r="J85" s="246" t="s">
        <v>195</v>
      </c>
      <c r="K85" s="246"/>
      <c r="L85" s="246"/>
      <c r="M85" s="246"/>
      <c r="N85" s="246"/>
      <c r="O85" s="246"/>
      <c r="P85" s="246"/>
      <c r="Q85" s="246"/>
    </row>
    <row r="86" spans="1:18" ht="26.25" thickBot="1" x14ac:dyDescent="0.25">
      <c r="A86" s="104" t="s">
        <v>139</v>
      </c>
      <c r="B86" s="104" t="s">
        <v>140</v>
      </c>
      <c r="C86" s="104" t="s">
        <v>141</v>
      </c>
      <c r="D86" s="104" t="s">
        <v>142</v>
      </c>
      <c r="E86" s="104" t="s">
        <v>143</v>
      </c>
      <c r="F86" s="104" t="s">
        <v>144</v>
      </c>
      <c r="G86" s="104" t="s">
        <v>145</v>
      </c>
      <c r="H86" s="104" t="s">
        <v>146</v>
      </c>
      <c r="J86" s="104" t="s">
        <v>139</v>
      </c>
      <c r="K86" s="104" t="s">
        <v>140</v>
      </c>
      <c r="L86" s="104" t="s">
        <v>141</v>
      </c>
      <c r="M86" s="104" t="s">
        <v>142</v>
      </c>
      <c r="N86" s="104" t="s">
        <v>143</v>
      </c>
      <c r="O86" s="104" t="s">
        <v>144</v>
      </c>
      <c r="P86" s="104" t="s">
        <v>145</v>
      </c>
      <c r="Q86" s="104" t="s">
        <v>146</v>
      </c>
    </row>
    <row r="87" spans="1:18" ht="13.5" thickBot="1" x14ac:dyDescent="0.25">
      <c r="A87" s="105">
        <v>0.25</v>
      </c>
      <c r="B87" s="106">
        <v>5</v>
      </c>
      <c r="C87" s="106">
        <v>6</v>
      </c>
      <c r="D87" s="106">
        <v>6</v>
      </c>
      <c r="E87" s="106">
        <v>9</v>
      </c>
      <c r="F87" s="106">
        <v>5</v>
      </c>
      <c r="G87" s="106">
        <v>5</v>
      </c>
      <c r="H87" s="106">
        <v>5</v>
      </c>
      <c r="J87" s="105">
        <v>0.25</v>
      </c>
      <c r="K87" s="106">
        <v>5</v>
      </c>
      <c r="L87" s="106">
        <v>7</v>
      </c>
      <c r="M87" s="106">
        <v>5</v>
      </c>
      <c r="N87" s="106">
        <v>6</v>
      </c>
      <c r="O87" s="106">
        <v>6</v>
      </c>
      <c r="P87" s="106">
        <v>6</v>
      </c>
      <c r="Q87" s="106">
        <v>5</v>
      </c>
    </row>
    <row r="88" spans="1:18" ht="13.5" thickBot="1" x14ac:dyDescent="0.25">
      <c r="A88" s="107">
        <v>0.29166666666666669</v>
      </c>
      <c r="B88" s="108">
        <v>5</v>
      </c>
      <c r="C88" s="108">
        <v>11</v>
      </c>
      <c r="D88" s="108">
        <v>9</v>
      </c>
      <c r="E88" s="108">
        <v>15</v>
      </c>
      <c r="F88" s="108">
        <v>9</v>
      </c>
      <c r="G88" s="108">
        <v>5</v>
      </c>
      <c r="H88" s="108">
        <v>5</v>
      </c>
      <c r="J88" s="107">
        <v>0.29166666666666669</v>
      </c>
      <c r="K88" s="108">
        <v>5</v>
      </c>
      <c r="L88" s="108">
        <v>9</v>
      </c>
      <c r="M88" s="108">
        <v>7</v>
      </c>
      <c r="N88" s="108">
        <v>10</v>
      </c>
      <c r="O88" s="108">
        <v>8</v>
      </c>
      <c r="P88" s="108">
        <v>9</v>
      </c>
      <c r="Q88" s="108">
        <v>5</v>
      </c>
    </row>
    <row r="89" spans="1:18" ht="13.5" thickBot="1" x14ac:dyDescent="0.25">
      <c r="A89" s="105">
        <v>0.33333333333333331</v>
      </c>
      <c r="B89" s="106">
        <v>5</v>
      </c>
      <c r="C89" s="106">
        <v>14</v>
      </c>
      <c r="D89" s="106">
        <v>23</v>
      </c>
      <c r="E89" s="106">
        <v>19</v>
      </c>
      <c r="F89" s="106">
        <v>13</v>
      </c>
      <c r="G89" s="106">
        <v>18</v>
      </c>
      <c r="H89" s="106">
        <v>7</v>
      </c>
      <c r="J89" s="105">
        <v>0.33333333333333331</v>
      </c>
      <c r="K89" s="106">
        <v>5</v>
      </c>
      <c r="L89" s="106">
        <v>18</v>
      </c>
      <c r="M89" s="106">
        <v>25</v>
      </c>
      <c r="N89" s="106">
        <v>20</v>
      </c>
      <c r="O89" s="106">
        <v>19</v>
      </c>
      <c r="P89" s="106">
        <v>13</v>
      </c>
      <c r="Q89" s="106">
        <v>10</v>
      </c>
    </row>
    <row r="90" spans="1:18" ht="13.5" thickBot="1" x14ac:dyDescent="0.25">
      <c r="A90" s="107">
        <v>0.375</v>
      </c>
      <c r="B90" s="108">
        <v>6</v>
      </c>
      <c r="C90" s="108">
        <v>9</v>
      </c>
      <c r="D90" s="108">
        <v>13</v>
      </c>
      <c r="E90" s="108">
        <v>9</v>
      </c>
      <c r="F90" s="108">
        <v>6</v>
      </c>
      <c r="G90" s="108">
        <v>6</v>
      </c>
      <c r="H90" s="108">
        <v>9</v>
      </c>
      <c r="J90" s="107">
        <v>0.375</v>
      </c>
      <c r="K90" s="108">
        <v>10</v>
      </c>
      <c r="L90" s="108">
        <v>8</v>
      </c>
      <c r="M90" s="108">
        <v>14</v>
      </c>
      <c r="N90" s="108">
        <v>15</v>
      </c>
      <c r="O90" s="108">
        <v>8</v>
      </c>
      <c r="P90" s="108">
        <v>5</v>
      </c>
      <c r="Q90" s="108">
        <v>14</v>
      </c>
    </row>
    <row r="91" spans="1:18" ht="13.5" thickBot="1" x14ac:dyDescent="0.25">
      <c r="A91" s="105">
        <v>0.41666666666666669</v>
      </c>
      <c r="B91" s="106">
        <v>10</v>
      </c>
      <c r="C91" s="106">
        <v>6</v>
      </c>
      <c r="D91" s="106">
        <v>9</v>
      </c>
      <c r="E91" s="106">
        <v>6</v>
      </c>
      <c r="F91" s="106">
        <v>9</v>
      </c>
      <c r="G91" s="106">
        <v>7</v>
      </c>
      <c r="H91" s="106">
        <v>9</v>
      </c>
      <c r="J91" s="105">
        <v>0.41666666666666669</v>
      </c>
      <c r="K91" s="106">
        <v>19</v>
      </c>
      <c r="L91" s="106">
        <v>9</v>
      </c>
      <c r="M91" s="106">
        <v>7</v>
      </c>
      <c r="N91" s="106">
        <v>5</v>
      </c>
      <c r="O91" s="106">
        <v>6</v>
      </c>
      <c r="P91" s="106">
        <v>16</v>
      </c>
      <c r="Q91" s="106">
        <v>15</v>
      </c>
    </row>
    <row r="92" spans="1:18" ht="13.5" thickBot="1" x14ac:dyDescent="0.25">
      <c r="A92" s="107">
        <v>0.45833333333333331</v>
      </c>
      <c r="B92" s="108">
        <v>10</v>
      </c>
      <c r="C92" s="108">
        <v>10</v>
      </c>
      <c r="D92" s="108">
        <v>14</v>
      </c>
      <c r="E92" s="108">
        <v>13</v>
      </c>
      <c r="F92" s="108">
        <v>9</v>
      </c>
      <c r="G92" s="108">
        <v>5</v>
      </c>
      <c r="H92" s="108">
        <v>14</v>
      </c>
      <c r="J92" s="107">
        <v>0.45833333333333331</v>
      </c>
      <c r="K92" s="108">
        <v>16</v>
      </c>
      <c r="L92" s="108">
        <v>13</v>
      </c>
      <c r="M92" s="108">
        <v>5</v>
      </c>
      <c r="N92" s="108">
        <v>9</v>
      </c>
      <c r="O92" s="108">
        <v>9</v>
      </c>
      <c r="P92" s="108">
        <v>5</v>
      </c>
      <c r="Q92" s="108">
        <v>16</v>
      </c>
    </row>
    <row r="93" spans="1:18" ht="13.5" thickBot="1" x14ac:dyDescent="0.25">
      <c r="A93" s="106" t="s">
        <v>78</v>
      </c>
      <c r="B93" s="106">
        <v>9</v>
      </c>
      <c r="C93" s="106">
        <v>8</v>
      </c>
      <c r="D93" s="106">
        <v>6</v>
      </c>
      <c r="E93" s="106">
        <v>10</v>
      </c>
      <c r="F93" s="106">
        <v>5</v>
      </c>
      <c r="G93" s="106">
        <v>6</v>
      </c>
      <c r="H93" s="106">
        <v>19</v>
      </c>
      <c r="I93" s="122" t="s">
        <v>186</v>
      </c>
      <c r="J93" s="106" t="s">
        <v>78</v>
      </c>
      <c r="K93" s="106">
        <v>19</v>
      </c>
      <c r="L93" s="106">
        <v>6</v>
      </c>
      <c r="M93" s="106">
        <v>6</v>
      </c>
      <c r="N93" s="106">
        <v>9</v>
      </c>
      <c r="O93" s="106">
        <v>9</v>
      </c>
      <c r="P93" s="106">
        <v>19</v>
      </c>
      <c r="Q93" s="106">
        <v>19</v>
      </c>
      <c r="R93" s="122" t="s">
        <v>186</v>
      </c>
    </row>
    <row r="94" spans="1:18" ht="13.5" thickBot="1" x14ac:dyDescent="0.25">
      <c r="A94" s="107">
        <v>0.54166666666666663</v>
      </c>
      <c r="B94" s="108">
        <v>8</v>
      </c>
      <c r="C94" s="108">
        <v>8</v>
      </c>
      <c r="D94" s="108">
        <v>10</v>
      </c>
      <c r="E94" s="108">
        <v>9</v>
      </c>
      <c r="F94" s="108">
        <v>5</v>
      </c>
      <c r="G94" s="108">
        <v>5</v>
      </c>
      <c r="H94" s="108">
        <v>19</v>
      </c>
      <c r="I94" s="122" t="s">
        <v>199</v>
      </c>
      <c r="J94" s="107">
        <v>0.54166666666666663</v>
      </c>
      <c r="K94" s="108">
        <v>16</v>
      </c>
      <c r="L94" s="108">
        <v>7</v>
      </c>
      <c r="M94" s="108">
        <v>6</v>
      </c>
      <c r="N94" s="108">
        <v>8</v>
      </c>
      <c r="O94" s="108">
        <v>9</v>
      </c>
      <c r="P94" s="108">
        <v>10</v>
      </c>
      <c r="Q94" s="108">
        <v>19</v>
      </c>
      <c r="R94" s="122" t="s">
        <v>199</v>
      </c>
    </row>
    <row r="95" spans="1:18" ht="13.5" thickBot="1" x14ac:dyDescent="0.25">
      <c r="A95" s="105">
        <v>0.58333333333333337</v>
      </c>
      <c r="B95" s="106">
        <v>11</v>
      </c>
      <c r="C95" s="106">
        <v>8</v>
      </c>
      <c r="D95" s="106">
        <v>21</v>
      </c>
      <c r="E95" s="106">
        <v>14</v>
      </c>
      <c r="F95" s="106">
        <v>5</v>
      </c>
      <c r="G95" s="106">
        <v>6</v>
      </c>
      <c r="H95" s="106">
        <v>15</v>
      </c>
      <c r="I95" s="124">
        <f>AVERAGE(B103:H103)</f>
        <v>9.7589285714285712</v>
      </c>
      <c r="J95" s="105">
        <v>0.58333333333333337</v>
      </c>
      <c r="K95" s="106">
        <v>18</v>
      </c>
      <c r="L95" s="106">
        <v>8</v>
      </c>
      <c r="M95" s="106">
        <v>7</v>
      </c>
      <c r="N95" s="106">
        <v>6</v>
      </c>
      <c r="O95" s="106">
        <v>10</v>
      </c>
      <c r="P95" s="106">
        <v>8</v>
      </c>
      <c r="Q95" s="106">
        <v>23</v>
      </c>
      <c r="R95" s="124">
        <f>AVERAGE(K103:Q103)</f>
        <v>10.535714285714286</v>
      </c>
    </row>
    <row r="96" spans="1:18" ht="13.5" thickBot="1" x14ac:dyDescent="0.25">
      <c r="A96" s="107">
        <v>0.625</v>
      </c>
      <c r="B96" s="108">
        <v>14</v>
      </c>
      <c r="C96" s="108">
        <v>10</v>
      </c>
      <c r="D96" s="108">
        <v>9</v>
      </c>
      <c r="E96" s="108">
        <v>15</v>
      </c>
      <c r="F96" s="108">
        <v>6</v>
      </c>
      <c r="G96" s="108">
        <v>8</v>
      </c>
      <c r="H96" s="108">
        <v>9</v>
      </c>
      <c r="J96" s="107">
        <v>0.625</v>
      </c>
      <c r="K96" s="108">
        <v>20</v>
      </c>
      <c r="L96" s="108">
        <v>7</v>
      </c>
      <c r="M96" s="108">
        <v>6</v>
      </c>
      <c r="N96" s="108">
        <v>9</v>
      </c>
      <c r="O96" s="108">
        <v>8</v>
      </c>
      <c r="P96" s="108">
        <v>10</v>
      </c>
      <c r="Q96" s="108">
        <v>14</v>
      </c>
    </row>
    <row r="97" spans="1:17" ht="13.5" thickBot="1" x14ac:dyDescent="0.25">
      <c r="A97" s="105">
        <v>0.66666666666666663</v>
      </c>
      <c r="B97" s="106">
        <v>11</v>
      </c>
      <c r="C97" s="106">
        <v>9</v>
      </c>
      <c r="D97" s="106">
        <v>10</v>
      </c>
      <c r="E97" s="106">
        <v>13</v>
      </c>
      <c r="F97" s="106">
        <v>14</v>
      </c>
      <c r="G97" s="106">
        <v>9</v>
      </c>
      <c r="H97" s="106">
        <v>21</v>
      </c>
      <c r="J97" s="105">
        <v>0.66666666666666663</v>
      </c>
      <c r="K97" s="106">
        <v>19</v>
      </c>
      <c r="L97" s="106">
        <v>7</v>
      </c>
      <c r="M97" s="106">
        <v>9</v>
      </c>
      <c r="N97" s="106">
        <v>9</v>
      </c>
      <c r="O97" s="106">
        <v>8</v>
      </c>
      <c r="P97" s="106">
        <v>10</v>
      </c>
      <c r="Q97" s="106">
        <v>15</v>
      </c>
    </row>
    <row r="98" spans="1:17" ht="13.5" thickBot="1" x14ac:dyDescent="0.25">
      <c r="A98" s="107">
        <v>0.70833333333333337</v>
      </c>
      <c r="B98" s="108">
        <v>15</v>
      </c>
      <c r="C98" s="108">
        <v>10</v>
      </c>
      <c r="D98" s="108">
        <v>10</v>
      </c>
      <c r="E98" s="108">
        <v>8</v>
      </c>
      <c r="F98" s="108">
        <v>6</v>
      </c>
      <c r="G98" s="108">
        <v>7</v>
      </c>
      <c r="H98" s="108">
        <v>16</v>
      </c>
      <c r="J98" s="107">
        <v>0.70833333333333337</v>
      </c>
      <c r="K98" s="108">
        <v>18</v>
      </c>
      <c r="L98" s="108">
        <v>10</v>
      </c>
      <c r="M98" s="108">
        <v>8</v>
      </c>
      <c r="N98" s="108">
        <v>9</v>
      </c>
      <c r="O98" s="108">
        <v>6</v>
      </c>
      <c r="P98" s="108">
        <v>10</v>
      </c>
      <c r="Q98" s="108">
        <v>15</v>
      </c>
    </row>
    <row r="99" spans="1:17" ht="13.5" thickBot="1" x14ac:dyDescent="0.25">
      <c r="A99" s="105">
        <v>0.75</v>
      </c>
      <c r="B99" s="106">
        <v>14</v>
      </c>
      <c r="C99" s="106">
        <v>9</v>
      </c>
      <c r="D99" s="106">
        <v>9</v>
      </c>
      <c r="E99" s="106">
        <v>11</v>
      </c>
      <c r="F99" s="106">
        <v>8</v>
      </c>
      <c r="G99" s="106">
        <v>8</v>
      </c>
      <c r="H99" s="106">
        <v>10</v>
      </c>
      <c r="J99" s="105">
        <v>0.75</v>
      </c>
      <c r="K99" s="106">
        <v>14</v>
      </c>
      <c r="L99" s="106">
        <v>8</v>
      </c>
      <c r="M99" s="106">
        <v>13</v>
      </c>
      <c r="N99" s="106">
        <v>6</v>
      </c>
      <c r="O99" s="106">
        <v>9</v>
      </c>
      <c r="P99" s="106">
        <v>8</v>
      </c>
      <c r="Q99" s="106">
        <v>11</v>
      </c>
    </row>
    <row r="100" spans="1:17" ht="13.5" thickBot="1" x14ac:dyDescent="0.25">
      <c r="A100" s="107">
        <v>0.79166666666666663</v>
      </c>
      <c r="B100" s="108">
        <v>10</v>
      </c>
      <c r="C100" s="108">
        <v>11</v>
      </c>
      <c r="D100" s="108">
        <v>13</v>
      </c>
      <c r="E100" s="108">
        <v>10</v>
      </c>
      <c r="F100" s="108">
        <v>5</v>
      </c>
      <c r="G100" s="108">
        <v>8</v>
      </c>
      <c r="H100" s="108">
        <v>11</v>
      </c>
      <c r="J100" s="107">
        <v>0.79166666666666663</v>
      </c>
      <c r="K100" s="108">
        <v>18</v>
      </c>
      <c r="L100" s="108">
        <v>15</v>
      </c>
      <c r="M100" s="108">
        <v>14</v>
      </c>
      <c r="N100" s="108">
        <v>6</v>
      </c>
      <c r="O100" s="108">
        <v>14</v>
      </c>
      <c r="P100" s="108">
        <v>9</v>
      </c>
      <c r="Q100" s="108">
        <v>11</v>
      </c>
    </row>
    <row r="101" spans="1:17" ht="13.5" thickBot="1" x14ac:dyDescent="0.25">
      <c r="A101" s="105">
        <v>0.83333333333333337</v>
      </c>
      <c r="B101" s="106">
        <v>14</v>
      </c>
      <c r="C101" s="106">
        <v>9</v>
      </c>
      <c r="D101" s="106">
        <v>11</v>
      </c>
      <c r="E101" s="106">
        <v>9</v>
      </c>
      <c r="F101" s="106">
        <v>8</v>
      </c>
      <c r="G101" s="106">
        <v>8</v>
      </c>
      <c r="H101" s="106">
        <v>13</v>
      </c>
      <c r="J101" s="105">
        <v>0.83333333333333337</v>
      </c>
      <c r="K101" s="106">
        <v>15</v>
      </c>
      <c r="L101" s="106">
        <v>10</v>
      </c>
      <c r="M101" s="106">
        <v>5</v>
      </c>
      <c r="N101" s="106">
        <v>6</v>
      </c>
      <c r="O101" s="106">
        <v>8</v>
      </c>
      <c r="P101" s="106">
        <v>10</v>
      </c>
      <c r="Q101" s="106">
        <v>10</v>
      </c>
    </row>
    <row r="102" spans="1:17" ht="13.5" thickBot="1" x14ac:dyDescent="0.25">
      <c r="A102" s="107">
        <v>0.875</v>
      </c>
      <c r="B102" s="108">
        <v>11</v>
      </c>
      <c r="C102" s="108">
        <v>11</v>
      </c>
      <c r="D102" s="108">
        <v>6</v>
      </c>
      <c r="E102" s="108">
        <v>9</v>
      </c>
      <c r="F102" s="108">
        <v>6</v>
      </c>
      <c r="G102" s="108">
        <v>7</v>
      </c>
      <c r="H102" s="108">
        <v>9</v>
      </c>
      <c r="J102" s="107">
        <v>0.875</v>
      </c>
      <c r="K102" s="108">
        <v>12</v>
      </c>
      <c r="L102" s="108">
        <v>8</v>
      </c>
      <c r="M102" s="108">
        <v>9</v>
      </c>
      <c r="N102" s="108">
        <v>6</v>
      </c>
      <c r="O102" s="108">
        <v>10</v>
      </c>
      <c r="P102" s="108">
        <v>8</v>
      </c>
      <c r="Q102" s="108">
        <v>11</v>
      </c>
    </row>
    <row r="103" spans="1:17" x14ac:dyDescent="0.2">
      <c r="A103" s="114" t="s">
        <v>186</v>
      </c>
      <c r="B103" s="114">
        <f>AVERAGE(B87:B102)</f>
        <v>9.875</v>
      </c>
      <c r="C103" s="114">
        <f t="shared" ref="C103:H103" si="8">AVERAGE(C87:C102)</f>
        <v>9.3125</v>
      </c>
      <c r="D103" s="114">
        <f t="shared" si="8"/>
        <v>11.1875</v>
      </c>
      <c r="E103" s="114">
        <f t="shared" si="8"/>
        <v>11.1875</v>
      </c>
      <c r="F103" s="114">
        <f t="shared" si="8"/>
        <v>7.4375</v>
      </c>
      <c r="G103" s="114">
        <f t="shared" si="8"/>
        <v>7.375</v>
      </c>
      <c r="H103" s="114">
        <f t="shared" si="8"/>
        <v>11.9375</v>
      </c>
      <c r="J103" s="114" t="s">
        <v>186</v>
      </c>
      <c r="K103" s="114">
        <f>AVERAGE(K87:K102)</f>
        <v>14.3125</v>
      </c>
      <c r="L103" s="114">
        <f t="shared" ref="L103:Q103" si="9">AVERAGE(L87:L102)</f>
        <v>9.375</v>
      </c>
      <c r="M103" s="114">
        <f t="shared" si="9"/>
        <v>9.125</v>
      </c>
      <c r="N103" s="114">
        <f t="shared" si="9"/>
        <v>8.6875</v>
      </c>
      <c r="O103" s="114">
        <f t="shared" si="9"/>
        <v>9.1875</v>
      </c>
      <c r="P103" s="114">
        <f t="shared" si="9"/>
        <v>9.75</v>
      </c>
      <c r="Q103" s="114">
        <f t="shared" si="9"/>
        <v>13.3125</v>
      </c>
    </row>
    <row r="106" spans="1:17" s="115" customFormat="1" x14ac:dyDescent="0.2">
      <c r="A106" s="246" t="s">
        <v>196</v>
      </c>
      <c r="B106" s="246"/>
      <c r="C106" s="246"/>
      <c r="D106" s="246"/>
      <c r="E106" s="246"/>
      <c r="F106" s="246"/>
      <c r="G106" s="246"/>
      <c r="H106" s="246"/>
      <c r="J106" s="246" t="s">
        <v>197</v>
      </c>
      <c r="K106" s="246"/>
      <c r="L106" s="246"/>
      <c r="M106" s="246"/>
      <c r="N106" s="246"/>
      <c r="O106" s="246"/>
      <c r="P106" s="246"/>
      <c r="Q106" s="246"/>
    </row>
    <row r="107" spans="1:17" ht="26.25" thickBot="1" x14ac:dyDescent="0.25">
      <c r="A107" s="104" t="s">
        <v>139</v>
      </c>
      <c r="B107" s="104" t="s">
        <v>140</v>
      </c>
      <c r="C107" s="104" t="s">
        <v>141</v>
      </c>
      <c r="D107" s="104" t="s">
        <v>142</v>
      </c>
      <c r="E107" s="104" t="s">
        <v>143</v>
      </c>
      <c r="F107" s="104" t="s">
        <v>144</v>
      </c>
      <c r="G107" s="104" t="s">
        <v>145</v>
      </c>
      <c r="H107" s="104" t="s">
        <v>146</v>
      </c>
      <c r="J107" s="104" t="s">
        <v>139</v>
      </c>
      <c r="K107" s="104" t="s">
        <v>140</v>
      </c>
      <c r="L107" s="104" t="s">
        <v>141</v>
      </c>
      <c r="M107" s="104" t="s">
        <v>142</v>
      </c>
      <c r="N107" s="104" t="s">
        <v>143</v>
      </c>
      <c r="O107" s="104" t="s">
        <v>144</v>
      </c>
      <c r="P107" s="104" t="s">
        <v>145</v>
      </c>
      <c r="Q107" s="104" t="s">
        <v>146</v>
      </c>
    </row>
    <row r="108" spans="1:17" ht="13.5" thickBot="1" x14ac:dyDescent="0.25">
      <c r="A108" s="105">
        <v>0.25</v>
      </c>
      <c r="B108" s="106">
        <v>5</v>
      </c>
      <c r="C108" s="106">
        <v>9</v>
      </c>
      <c r="D108" s="106">
        <v>5</v>
      </c>
      <c r="E108" s="106">
        <v>5</v>
      </c>
      <c r="F108" s="106">
        <v>5</v>
      </c>
      <c r="G108" s="106">
        <v>5</v>
      </c>
      <c r="H108" s="106">
        <v>8</v>
      </c>
      <c r="J108" s="105">
        <v>0.25</v>
      </c>
      <c r="K108" s="106">
        <v>10</v>
      </c>
      <c r="L108" s="106">
        <v>5</v>
      </c>
      <c r="M108" s="106">
        <v>6</v>
      </c>
      <c r="N108" s="106">
        <v>5</v>
      </c>
      <c r="O108" s="106">
        <v>5</v>
      </c>
      <c r="P108" s="106">
        <v>5</v>
      </c>
      <c r="Q108" s="106">
        <v>7</v>
      </c>
    </row>
    <row r="109" spans="1:17" ht="13.5" thickBot="1" x14ac:dyDescent="0.25">
      <c r="A109" s="107">
        <v>0.29166666666666669</v>
      </c>
      <c r="B109" s="108">
        <v>6</v>
      </c>
      <c r="C109" s="108">
        <v>9</v>
      </c>
      <c r="D109" s="108">
        <v>8</v>
      </c>
      <c r="E109" s="108">
        <v>11</v>
      </c>
      <c r="F109" s="108">
        <v>6</v>
      </c>
      <c r="G109" s="108">
        <v>8</v>
      </c>
      <c r="H109" s="108">
        <v>11</v>
      </c>
      <c r="J109" s="107">
        <v>0.29166666666666669</v>
      </c>
      <c r="K109" s="108">
        <v>5</v>
      </c>
      <c r="L109" s="108">
        <v>13</v>
      </c>
      <c r="M109" s="108">
        <v>5</v>
      </c>
      <c r="N109" s="108">
        <v>8</v>
      </c>
      <c r="O109" s="108">
        <v>11</v>
      </c>
      <c r="P109" s="108">
        <v>10</v>
      </c>
      <c r="Q109" s="108">
        <v>5</v>
      </c>
    </row>
    <row r="110" spans="1:17" ht="13.5" thickBot="1" x14ac:dyDescent="0.25">
      <c r="A110" s="105">
        <v>0.33333333333333331</v>
      </c>
      <c r="B110" s="106">
        <v>9</v>
      </c>
      <c r="C110" s="106">
        <v>16</v>
      </c>
      <c r="D110" s="106">
        <v>11</v>
      </c>
      <c r="E110" s="106">
        <v>18</v>
      </c>
      <c r="F110" s="106">
        <v>20</v>
      </c>
      <c r="G110" s="106">
        <v>15</v>
      </c>
      <c r="H110" s="106">
        <v>5</v>
      </c>
      <c r="J110" s="105">
        <v>0.33333333333333331</v>
      </c>
      <c r="K110" s="106">
        <v>8</v>
      </c>
      <c r="L110" s="106">
        <v>18</v>
      </c>
      <c r="M110" s="106">
        <v>10</v>
      </c>
      <c r="N110" s="106">
        <v>11</v>
      </c>
      <c r="O110" s="106">
        <v>15</v>
      </c>
      <c r="P110" s="106">
        <v>16</v>
      </c>
      <c r="Q110" s="106">
        <v>6</v>
      </c>
    </row>
    <row r="111" spans="1:17" ht="13.5" thickBot="1" x14ac:dyDescent="0.25">
      <c r="A111" s="107">
        <v>0.375</v>
      </c>
      <c r="B111" s="108">
        <v>14</v>
      </c>
      <c r="C111" s="108">
        <v>8</v>
      </c>
      <c r="D111" s="108">
        <v>9</v>
      </c>
      <c r="E111" s="108">
        <v>8</v>
      </c>
      <c r="F111" s="108">
        <v>5</v>
      </c>
      <c r="G111" s="108">
        <v>5</v>
      </c>
      <c r="H111" s="108">
        <v>9</v>
      </c>
      <c r="J111" s="107">
        <v>0.375</v>
      </c>
      <c r="K111" s="108">
        <v>10</v>
      </c>
      <c r="L111" s="108">
        <v>6</v>
      </c>
      <c r="M111" s="108">
        <v>8</v>
      </c>
      <c r="N111" s="108">
        <v>18</v>
      </c>
      <c r="O111" s="108">
        <v>10</v>
      </c>
      <c r="P111" s="108">
        <v>5</v>
      </c>
      <c r="Q111" s="108">
        <v>16</v>
      </c>
    </row>
    <row r="112" spans="1:17" ht="13.5" thickBot="1" x14ac:dyDescent="0.25">
      <c r="A112" s="105">
        <v>0.41666666666666669</v>
      </c>
      <c r="B112" s="106">
        <v>13</v>
      </c>
      <c r="C112" s="106">
        <v>13</v>
      </c>
      <c r="D112" s="106">
        <v>8</v>
      </c>
      <c r="E112" s="106">
        <v>11</v>
      </c>
      <c r="F112" s="106">
        <v>12</v>
      </c>
      <c r="G112" s="106">
        <v>10</v>
      </c>
      <c r="H112" s="106">
        <v>21</v>
      </c>
      <c r="J112" s="105">
        <v>0.41666666666666669</v>
      </c>
      <c r="K112" s="106">
        <v>13</v>
      </c>
      <c r="L112" s="106">
        <v>9</v>
      </c>
      <c r="M112" s="106">
        <v>6</v>
      </c>
      <c r="N112" s="106">
        <v>11</v>
      </c>
      <c r="O112" s="106">
        <v>11</v>
      </c>
      <c r="P112" s="106">
        <v>13</v>
      </c>
      <c r="Q112" s="106">
        <v>16</v>
      </c>
    </row>
    <row r="113" spans="1:18" ht="13.5" thickBot="1" x14ac:dyDescent="0.25">
      <c r="A113" s="107">
        <v>0.45833333333333331</v>
      </c>
      <c r="B113" s="108">
        <v>18</v>
      </c>
      <c r="C113" s="108">
        <v>16</v>
      </c>
      <c r="D113" s="108">
        <v>9</v>
      </c>
      <c r="E113" s="108">
        <v>13</v>
      </c>
      <c r="F113" s="108">
        <v>12</v>
      </c>
      <c r="G113" s="108">
        <v>9</v>
      </c>
      <c r="H113" s="108">
        <v>10</v>
      </c>
      <c r="J113" s="107">
        <v>0.45833333333333331</v>
      </c>
      <c r="K113" s="108">
        <v>12</v>
      </c>
      <c r="L113" s="108">
        <v>8</v>
      </c>
      <c r="M113" s="108">
        <v>13</v>
      </c>
      <c r="N113" s="108">
        <v>14</v>
      </c>
      <c r="O113" s="108">
        <v>9</v>
      </c>
      <c r="P113" s="108">
        <v>10</v>
      </c>
      <c r="Q113" s="108">
        <v>19</v>
      </c>
    </row>
    <row r="114" spans="1:18" ht="13.5" thickBot="1" x14ac:dyDescent="0.25">
      <c r="A114" s="106" t="s">
        <v>78</v>
      </c>
      <c r="B114" s="106">
        <v>15</v>
      </c>
      <c r="C114" s="106">
        <v>15</v>
      </c>
      <c r="D114" s="106">
        <v>8</v>
      </c>
      <c r="E114" s="106">
        <v>12</v>
      </c>
      <c r="F114" s="106">
        <v>10</v>
      </c>
      <c r="G114" s="106">
        <v>9</v>
      </c>
      <c r="H114" s="106">
        <v>19</v>
      </c>
      <c r="I114" s="122" t="s">
        <v>186</v>
      </c>
      <c r="J114" s="106" t="s">
        <v>78</v>
      </c>
      <c r="K114" s="106">
        <v>12</v>
      </c>
      <c r="L114" s="106">
        <v>10</v>
      </c>
      <c r="M114" s="106">
        <v>9</v>
      </c>
      <c r="N114" s="106">
        <v>13</v>
      </c>
      <c r="O114" s="106">
        <v>9</v>
      </c>
      <c r="P114" s="106">
        <v>12</v>
      </c>
      <c r="Q114" s="106">
        <v>19</v>
      </c>
      <c r="R114" s="122" t="s">
        <v>186</v>
      </c>
    </row>
    <row r="115" spans="1:18" ht="13.5" thickBot="1" x14ac:dyDescent="0.25">
      <c r="A115" s="107">
        <v>0.54166666666666663</v>
      </c>
      <c r="B115" s="108">
        <v>15</v>
      </c>
      <c r="C115" s="108">
        <v>24</v>
      </c>
      <c r="D115" s="108">
        <v>14</v>
      </c>
      <c r="E115" s="108">
        <v>10</v>
      </c>
      <c r="F115" s="108">
        <v>13</v>
      </c>
      <c r="G115" s="108">
        <v>8</v>
      </c>
      <c r="H115" s="108">
        <v>18</v>
      </c>
      <c r="I115" s="122" t="s">
        <v>199</v>
      </c>
      <c r="J115" s="107">
        <v>0.54166666666666663</v>
      </c>
      <c r="K115" s="108">
        <v>11</v>
      </c>
      <c r="L115" s="108">
        <v>10</v>
      </c>
      <c r="M115" s="108">
        <v>15</v>
      </c>
      <c r="N115" s="108">
        <v>14</v>
      </c>
      <c r="O115" s="108">
        <v>10</v>
      </c>
      <c r="P115" s="108">
        <v>14</v>
      </c>
      <c r="Q115" s="108">
        <v>17</v>
      </c>
      <c r="R115" s="122" t="s">
        <v>199</v>
      </c>
    </row>
    <row r="116" spans="1:18" ht="13.5" thickBot="1" x14ac:dyDescent="0.25">
      <c r="A116" s="105">
        <v>0.58333333333333337</v>
      </c>
      <c r="B116" s="106">
        <v>11</v>
      </c>
      <c r="C116" s="106">
        <v>16</v>
      </c>
      <c r="D116" s="106">
        <v>11</v>
      </c>
      <c r="E116" s="106">
        <v>7</v>
      </c>
      <c r="F116" s="106">
        <v>9</v>
      </c>
      <c r="G116" s="106">
        <v>9</v>
      </c>
      <c r="H116" s="106">
        <v>19</v>
      </c>
      <c r="I116" s="124">
        <f>AVERAGE(B124:H124)</f>
        <v>11.348214285714286</v>
      </c>
      <c r="J116" s="105">
        <v>0.58333333333333337</v>
      </c>
      <c r="K116" s="106">
        <v>56</v>
      </c>
      <c r="L116" s="106">
        <v>11</v>
      </c>
      <c r="M116" s="106">
        <v>11</v>
      </c>
      <c r="N116" s="106">
        <v>20</v>
      </c>
      <c r="O116" s="106">
        <v>10</v>
      </c>
      <c r="P116" s="106">
        <v>10</v>
      </c>
      <c r="Q116" s="106">
        <v>15</v>
      </c>
      <c r="R116" s="124">
        <f>AVERAGE(K125:Q125)</f>
        <v>11.47531512605042</v>
      </c>
    </row>
    <row r="117" spans="1:18" ht="13.5" thickBot="1" x14ac:dyDescent="0.25">
      <c r="A117" s="107">
        <v>0.625</v>
      </c>
      <c r="B117" s="108">
        <v>20</v>
      </c>
      <c r="C117" s="108">
        <v>9</v>
      </c>
      <c r="D117" s="108">
        <v>8</v>
      </c>
      <c r="E117" s="108">
        <v>10</v>
      </c>
      <c r="F117" s="108">
        <v>10</v>
      </c>
      <c r="G117" s="108">
        <v>11</v>
      </c>
      <c r="H117" s="108">
        <v>19</v>
      </c>
      <c r="J117" s="107">
        <v>0.625</v>
      </c>
      <c r="K117" s="108">
        <v>12</v>
      </c>
      <c r="L117" s="108">
        <v>10</v>
      </c>
      <c r="M117" s="108">
        <v>28</v>
      </c>
      <c r="N117" s="108">
        <v>13</v>
      </c>
      <c r="O117" s="108">
        <v>13</v>
      </c>
      <c r="P117" s="108">
        <v>10</v>
      </c>
      <c r="Q117" s="108">
        <v>15</v>
      </c>
    </row>
    <row r="118" spans="1:18" ht="13.5" thickBot="1" x14ac:dyDescent="0.25">
      <c r="A118" s="105">
        <v>0.66666666666666663</v>
      </c>
      <c r="B118" s="106">
        <v>18</v>
      </c>
      <c r="C118" s="106">
        <v>11</v>
      </c>
      <c r="D118" s="106">
        <v>6</v>
      </c>
      <c r="E118" s="106">
        <v>13</v>
      </c>
      <c r="F118" s="106">
        <v>7</v>
      </c>
      <c r="G118" s="106">
        <v>14</v>
      </c>
      <c r="H118" s="106">
        <v>18</v>
      </c>
      <c r="J118" s="105">
        <v>0.66666666666666663</v>
      </c>
      <c r="K118" s="106">
        <v>18</v>
      </c>
      <c r="L118" s="106">
        <v>9</v>
      </c>
      <c r="M118" s="106">
        <v>10</v>
      </c>
      <c r="N118" s="106">
        <v>9</v>
      </c>
      <c r="O118" s="106">
        <v>9</v>
      </c>
      <c r="P118" s="106">
        <v>9</v>
      </c>
      <c r="Q118" s="106">
        <v>15</v>
      </c>
    </row>
    <row r="119" spans="1:18" ht="13.5" thickBot="1" x14ac:dyDescent="0.25">
      <c r="A119" s="107">
        <v>0.70833333333333337</v>
      </c>
      <c r="B119" s="108">
        <v>15</v>
      </c>
      <c r="C119" s="108">
        <v>10</v>
      </c>
      <c r="D119" s="108">
        <v>14</v>
      </c>
      <c r="E119" s="108">
        <v>12</v>
      </c>
      <c r="F119" s="108">
        <v>8</v>
      </c>
      <c r="G119" s="108">
        <v>11</v>
      </c>
      <c r="H119" s="108">
        <v>18</v>
      </c>
      <c r="J119" s="107">
        <v>0.70833333333333337</v>
      </c>
      <c r="K119" s="108">
        <v>16</v>
      </c>
      <c r="L119" s="108">
        <v>13</v>
      </c>
      <c r="M119" s="108">
        <v>43</v>
      </c>
      <c r="N119" s="108">
        <v>10</v>
      </c>
      <c r="O119" s="108">
        <v>5</v>
      </c>
      <c r="P119" s="108">
        <v>8</v>
      </c>
      <c r="Q119" s="108">
        <v>16</v>
      </c>
    </row>
    <row r="120" spans="1:18" ht="13.5" thickBot="1" x14ac:dyDescent="0.25">
      <c r="A120" s="105">
        <v>0.75</v>
      </c>
      <c r="B120" s="106">
        <v>15</v>
      </c>
      <c r="C120" s="106">
        <v>9</v>
      </c>
      <c r="D120" s="106">
        <v>11</v>
      </c>
      <c r="E120" s="106">
        <v>10</v>
      </c>
      <c r="F120" s="106">
        <v>11</v>
      </c>
      <c r="G120" s="106">
        <v>11</v>
      </c>
      <c r="H120" s="106">
        <v>15</v>
      </c>
      <c r="J120" s="105">
        <v>0.75</v>
      </c>
      <c r="K120" s="106">
        <v>15</v>
      </c>
      <c r="L120" s="106">
        <v>11</v>
      </c>
      <c r="M120" s="106">
        <v>21</v>
      </c>
      <c r="N120" s="106">
        <v>8</v>
      </c>
      <c r="O120" s="106">
        <v>10</v>
      </c>
      <c r="P120" s="106">
        <v>10</v>
      </c>
      <c r="Q120" s="106">
        <v>14</v>
      </c>
    </row>
    <row r="121" spans="1:18" ht="13.5" thickBot="1" x14ac:dyDescent="0.25">
      <c r="A121" s="107">
        <v>0.79166666666666663</v>
      </c>
      <c r="B121" s="108">
        <v>11</v>
      </c>
      <c r="C121" s="108">
        <v>11</v>
      </c>
      <c r="D121" s="108">
        <v>8</v>
      </c>
      <c r="E121" s="108">
        <v>12</v>
      </c>
      <c r="F121" s="108">
        <v>20</v>
      </c>
      <c r="G121" s="108">
        <v>11</v>
      </c>
      <c r="H121" s="108">
        <v>13</v>
      </c>
      <c r="J121" s="107">
        <v>0.79166666666666663</v>
      </c>
      <c r="K121" s="108">
        <v>11</v>
      </c>
      <c r="L121" s="108">
        <v>9</v>
      </c>
      <c r="M121" s="108">
        <v>14</v>
      </c>
      <c r="N121" s="108">
        <v>11</v>
      </c>
      <c r="O121" s="108">
        <v>10</v>
      </c>
      <c r="P121" s="108">
        <v>7</v>
      </c>
      <c r="Q121" s="108">
        <v>8</v>
      </c>
    </row>
    <row r="122" spans="1:18" ht="13.5" thickBot="1" x14ac:dyDescent="0.25">
      <c r="A122" s="105">
        <v>0.83333333333333337</v>
      </c>
      <c r="B122" s="106">
        <v>16</v>
      </c>
      <c r="C122" s="106">
        <v>9</v>
      </c>
      <c r="D122" s="106">
        <v>10</v>
      </c>
      <c r="E122" s="106">
        <v>11</v>
      </c>
      <c r="F122" s="106">
        <v>7</v>
      </c>
      <c r="G122" s="106">
        <v>11</v>
      </c>
      <c r="H122" s="106">
        <v>10</v>
      </c>
      <c r="J122" s="105">
        <v>0.83333333333333337</v>
      </c>
      <c r="K122" s="106">
        <v>7</v>
      </c>
      <c r="L122" s="106">
        <v>11</v>
      </c>
      <c r="M122" s="106">
        <v>8</v>
      </c>
      <c r="N122" s="106">
        <v>9</v>
      </c>
      <c r="O122" s="106">
        <v>8</v>
      </c>
      <c r="P122" s="106">
        <v>7</v>
      </c>
      <c r="Q122" s="106">
        <v>7</v>
      </c>
    </row>
    <row r="123" spans="1:18" ht="13.5" thickBot="1" x14ac:dyDescent="0.25">
      <c r="A123" s="107">
        <v>0.875</v>
      </c>
      <c r="B123" s="108">
        <v>14</v>
      </c>
      <c r="C123" s="108">
        <v>9</v>
      </c>
      <c r="D123" s="108">
        <v>8</v>
      </c>
      <c r="E123" s="108">
        <v>6</v>
      </c>
      <c r="F123" s="108">
        <v>5</v>
      </c>
      <c r="G123" s="108">
        <v>11</v>
      </c>
      <c r="H123" s="108">
        <v>14</v>
      </c>
      <c r="J123" s="107">
        <v>0.875</v>
      </c>
      <c r="K123" s="108">
        <v>6</v>
      </c>
      <c r="L123" s="108">
        <v>6</v>
      </c>
      <c r="M123" s="108">
        <v>6</v>
      </c>
      <c r="N123" s="108">
        <v>8</v>
      </c>
      <c r="O123" s="108">
        <v>8</v>
      </c>
      <c r="P123" s="108">
        <v>6</v>
      </c>
      <c r="Q123" s="108">
        <v>7</v>
      </c>
    </row>
    <row r="124" spans="1:18" ht="13.5" thickBot="1" x14ac:dyDescent="0.25">
      <c r="A124" s="114" t="s">
        <v>186</v>
      </c>
      <c r="B124" s="114">
        <f>AVERAGE(B108:B123)</f>
        <v>13.4375</v>
      </c>
      <c r="C124" s="114">
        <f t="shared" ref="C124:H124" si="10">AVERAGE(C108:C123)</f>
        <v>12.125</v>
      </c>
      <c r="D124" s="114">
        <f t="shared" si="10"/>
        <v>9.25</v>
      </c>
      <c r="E124" s="114">
        <f t="shared" si="10"/>
        <v>10.5625</v>
      </c>
      <c r="F124" s="114">
        <f t="shared" si="10"/>
        <v>10</v>
      </c>
      <c r="G124" s="114">
        <f t="shared" si="10"/>
        <v>9.875</v>
      </c>
      <c r="H124" s="114">
        <f t="shared" si="10"/>
        <v>14.1875</v>
      </c>
      <c r="J124" s="105">
        <v>0.91666666666666663</v>
      </c>
      <c r="K124" s="106"/>
      <c r="L124" s="106"/>
      <c r="M124" s="106"/>
      <c r="N124" s="106"/>
      <c r="O124" s="106"/>
      <c r="P124" s="106"/>
      <c r="Q124" s="106">
        <v>15</v>
      </c>
    </row>
    <row r="125" spans="1:18" x14ac:dyDescent="0.2">
      <c r="J125" s="114" t="s">
        <v>186</v>
      </c>
      <c r="K125" s="123">
        <f>AVERAGE(K108:K124)</f>
        <v>13.875</v>
      </c>
      <c r="L125" s="123">
        <f t="shared" ref="L125:Q125" si="11">AVERAGE(L108:L124)</f>
        <v>9.9375</v>
      </c>
      <c r="M125" s="123">
        <f t="shared" si="11"/>
        <v>13.3125</v>
      </c>
      <c r="N125" s="123">
        <f t="shared" si="11"/>
        <v>11.375</v>
      </c>
      <c r="O125" s="123">
        <f t="shared" si="11"/>
        <v>9.5625</v>
      </c>
      <c r="P125" s="123">
        <f t="shared" si="11"/>
        <v>9.5</v>
      </c>
      <c r="Q125" s="123">
        <f t="shared" si="11"/>
        <v>12.764705882352942</v>
      </c>
    </row>
  </sheetData>
  <mergeCells count="14">
    <mergeCell ref="J106:Q106"/>
    <mergeCell ref="A106:H106"/>
    <mergeCell ref="A1:H1"/>
    <mergeCell ref="J1:Q1"/>
    <mergeCell ref="A22:H22"/>
    <mergeCell ref="J22:Q22"/>
    <mergeCell ref="A43:H43"/>
    <mergeCell ref="J43:Q43"/>
    <mergeCell ref="S3:T3"/>
    <mergeCell ref="S4:T4"/>
    <mergeCell ref="A64:H64"/>
    <mergeCell ref="J64:Q64"/>
    <mergeCell ref="A85:H85"/>
    <mergeCell ref="J85:Q8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6E25A-C9A6-420B-B0B8-68DC1C5763E1}">
  <dimension ref="A1:U125"/>
  <sheetViews>
    <sheetView workbookViewId="0">
      <selection activeCell="U8" sqref="U8"/>
    </sheetView>
  </sheetViews>
  <sheetFormatPr baseColWidth="10" defaultRowHeight="12.75" x14ac:dyDescent="0.2"/>
  <cols>
    <col min="1" max="1" width="12.42578125" style="103" bestFit="1" customWidth="1"/>
    <col min="2" max="8" width="10" style="103" customWidth="1"/>
    <col min="9" max="9" width="9.140625" style="149" customWidth="1"/>
    <col min="10" max="10" width="12.5703125" style="103" bestFit="1" customWidth="1"/>
    <col min="11" max="17" width="10.5703125" style="103" customWidth="1"/>
    <col min="18" max="18" width="8.140625" style="155" customWidth="1"/>
    <col min="19" max="19" width="11.42578125" style="103"/>
    <col min="20" max="20" width="3.85546875" style="103" customWidth="1"/>
    <col min="21" max="16384" width="11.42578125" style="103"/>
  </cols>
  <sheetData>
    <row r="1" spans="1:21" x14ac:dyDescent="0.2">
      <c r="A1" s="252" t="s">
        <v>185</v>
      </c>
      <c r="B1" s="252"/>
      <c r="C1" s="252"/>
      <c r="D1" s="252"/>
      <c r="E1" s="252"/>
      <c r="F1" s="252"/>
      <c r="G1" s="252"/>
      <c r="H1" s="252"/>
      <c r="J1" s="252" t="s">
        <v>200</v>
      </c>
      <c r="K1" s="252"/>
      <c r="L1" s="252"/>
      <c r="M1" s="252"/>
      <c r="N1" s="252"/>
      <c r="O1" s="252"/>
      <c r="P1" s="252"/>
      <c r="Q1" s="252"/>
    </row>
    <row r="2" spans="1:21" ht="26.25" thickBot="1" x14ac:dyDescent="0.25">
      <c r="A2" s="104" t="s">
        <v>139</v>
      </c>
      <c r="B2" s="104" t="s">
        <v>140</v>
      </c>
      <c r="C2" s="104" t="s">
        <v>141</v>
      </c>
      <c r="D2" s="104" t="s">
        <v>142</v>
      </c>
      <c r="E2" s="104" t="s">
        <v>143</v>
      </c>
      <c r="F2" s="104" t="s">
        <v>144</v>
      </c>
      <c r="G2" s="104" t="s">
        <v>145</v>
      </c>
      <c r="H2" s="104" t="s">
        <v>146</v>
      </c>
      <c r="J2" s="104" t="s">
        <v>139</v>
      </c>
      <c r="K2" s="104" t="s">
        <v>140</v>
      </c>
      <c r="L2" s="104" t="s">
        <v>141</v>
      </c>
      <c r="M2" s="104" t="s">
        <v>142</v>
      </c>
      <c r="N2" s="104" t="s">
        <v>143</v>
      </c>
      <c r="O2" s="104" t="s">
        <v>144</v>
      </c>
      <c r="P2" s="104" t="s">
        <v>145</v>
      </c>
      <c r="Q2" s="104" t="s">
        <v>146</v>
      </c>
    </row>
    <row r="3" spans="1:21" ht="13.5" thickBot="1" x14ac:dyDescent="0.25">
      <c r="A3" s="105">
        <v>0.25</v>
      </c>
      <c r="B3" s="106">
        <v>13</v>
      </c>
      <c r="C3" s="106">
        <v>15</v>
      </c>
      <c r="D3" s="106">
        <v>5</v>
      </c>
      <c r="E3" s="106">
        <v>15</v>
      </c>
      <c r="F3" s="106">
        <v>5</v>
      </c>
      <c r="G3" s="106">
        <v>5</v>
      </c>
      <c r="H3" s="106">
        <v>5</v>
      </c>
      <c r="J3" s="105">
        <v>0.25</v>
      </c>
      <c r="K3" s="106">
        <v>11</v>
      </c>
      <c r="L3" s="106">
        <v>14</v>
      </c>
      <c r="M3" s="106">
        <v>5</v>
      </c>
      <c r="N3" s="106">
        <v>13</v>
      </c>
      <c r="O3" s="106">
        <v>11</v>
      </c>
      <c r="P3" s="106">
        <v>5</v>
      </c>
      <c r="Q3" s="106">
        <v>6</v>
      </c>
      <c r="S3" s="248" t="s">
        <v>203</v>
      </c>
      <c r="T3" s="249"/>
      <c r="U3" s="158">
        <f>AVERAGE(I9,I31,R9,R31,I53,R54,I74,R74,I94,R94)</f>
        <v>40.389285714285712</v>
      </c>
    </row>
    <row r="4" spans="1:21" ht="13.5" thickBot="1" x14ac:dyDescent="0.25">
      <c r="A4" s="107">
        <v>0.29166666666666669</v>
      </c>
      <c r="B4" s="108">
        <v>18</v>
      </c>
      <c r="C4" s="108">
        <v>31</v>
      </c>
      <c r="D4" s="108">
        <v>28</v>
      </c>
      <c r="E4" s="108">
        <v>33</v>
      </c>
      <c r="F4" s="108">
        <v>40</v>
      </c>
      <c r="G4" s="108">
        <v>38</v>
      </c>
      <c r="H4" s="108">
        <v>26</v>
      </c>
      <c r="J4" s="107">
        <v>0.29166666666666669</v>
      </c>
      <c r="K4" s="108">
        <v>9</v>
      </c>
      <c r="L4" s="108">
        <v>35</v>
      </c>
      <c r="M4" s="108">
        <v>28</v>
      </c>
      <c r="N4" s="108">
        <v>43</v>
      </c>
      <c r="O4" s="108">
        <v>33</v>
      </c>
      <c r="P4" s="108">
        <v>26</v>
      </c>
      <c r="Q4" s="108">
        <v>21</v>
      </c>
      <c r="S4" s="250" t="s">
        <v>204</v>
      </c>
      <c r="T4" s="251"/>
      <c r="U4" s="159">
        <f>AVERAGE(I117,R117)</f>
        <v>56.924107142857139</v>
      </c>
    </row>
    <row r="5" spans="1:21" ht="13.5" thickBot="1" x14ac:dyDescent="0.25">
      <c r="A5" s="105">
        <v>0.33333333333333331</v>
      </c>
      <c r="B5" s="106">
        <v>9</v>
      </c>
      <c r="C5" s="106">
        <v>43</v>
      </c>
      <c r="D5" s="106">
        <v>50</v>
      </c>
      <c r="E5" s="106">
        <v>75</v>
      </c>
      <c r="F5" s="106">
        <v>75</v>
      </c>
      <c r="G5" s="106">
        <v>60</v>
      </c>
      <c r="H5" s="106">
        <v>29</v>
      </c>
      <c r="J5" s="105">
        <v>0.33333333333333331</v>
      </c>
      <c r="K5" s="106">
        <v>15</v>
      </c>
      <c r="L5" s="106">
        <v>35</v>
      </c>
      <c r="M5" s="106">
        <v>69</v>
      </c>
      <c r="N5" s="106">
        <v>58</v>
      </c>
      <c r="O5" s="106">
        <v>54</v>
      </c>
      <c r="P5" s="106">
        <v>36</v>
      </c>
      <c r="Q5" s="106">
        <v>21</v>
      </c>
    </row>
    <row r="6" spans="1:21" ht="13.5" thickBot="1" x14ac:dyDescent="0.25">
      <c r="A6" s="107">
        <v>0.375</v>
      </c>
      <c r="B6" s="108">
        <v>7</v>
      </c>
      <c r="C6" s="108">
        <v>24</v>
      </c>
      <c r="D6" s="108">
        <v>65</v>
      </c>
      <c r="E6" s="108">
        <v>89</v>
      </c>
      <c r="F6" s="108">
        <v>70</v>
      </c>
      <c r="G6" s="108">
        <v>70</v>
      </c>
      <c r="H6" s="108">
        <v>28</v>
      </c>
      <c r="J6" s="107">
        <v>0.375</v>
      </c>
      <c r="K6" s="108">
        <v>19</v>
      </c>
      <c r="L6" s="108">
        <v>36</v>
      </c>
      <c r="M6" s="108">
        <v>63</v>
      </c>
      <c r="N6" s="108">
        <v>43</v>
      </c>
      <c r="O6" s="108">
        <v>35</v>
      </c>
      <c r="P6" s="108">
        <v>34</v>
      </c>
      <c r="Q6" s="108">
        <v>24</v>
      </c>
    </row>
    <row r="7" spans="1:21" ht="13.5" thickBot="1" x14ac:dyDescent="0.25">
      <c r="A7" s="105">
        <v>0.41666666666666669</v>
      </c>
      <c r="B7" s="106">
        <v>25</v>
      </c>
      <c r="C7" s="106">
        <v>19</v>
      </c>
      <c r="D7" s="106">
        <v>58</v>
      </c>
      <c r="E7" s="106">
        <v>61</v>
      </c>
      <c r="F7" s="106">
        <v>45</v>
      </c>
      <c r="G7" s="106">
        <v>49</v>
      </c>
      <c r="H7" s="106">
        <v>44</v>
      </c>
      <c r="I7" s="149" t="s">
        <v>198</v>
      </c>
      <c r="J7" s="105">
        <v>0.41666666666666669</v>
      </c>
      <c r="K7" s="106">
        <v>38</v>
      </c>
      <c r="L7" s="106">
        <v>23</v>
      </c>
      <c r="M7" s="106">
        <v>58</v>
      </c>
      <c r="N7" s="106">
        <v>33</v>
      </c>
      <c r="O7" s="106">
        <v>29</v>
      </c>
      <c r="P7" s="106">
        <v>29</v>
      </c>
      <c r="Q7" s="106">
        <v>34</v>
      </c>
      <c r="R7" s="155" t="s">
        <v>198</v>
      </c>
    </row>
    <row r="8" spans="1:21" ht="13.5" thickBot="1" x14ac:dyDescent="0.25">
      <c r="A8" s="107">
        <v>0.45833333333333331</v>
      </c>
      <c r="B8" s="108">
        <v>30</v>
      </c>
      <c r="C8" s="108">
        <v>27</v>
      </c>
      <c r="D8" s="108">
        <v>59</v>
      </c>
      <c r="E8" s="108">
        <v>58</v>
      </c>
      <c r="F8" s="108">
        <v>41</v>
      </c>
      <c r="G8" s="108">
        <v>30</v>
      </c>
      <c r="H8" s="108">
        <v>40</v>
      </c>
      <c r="I8" s="149" t="s">
        <v>199</v>
      </c>
      <c r="J8" s="107">
        <v>0.45833333333333331</v>
      </c>
      <c r="K8" s="108">
        <v>39</v>
      </c>
      <c r="L8" s="108">
        <v>31</v>
      </c>
      <c r="M8" s="108">
        <v>38</v>
      </c>
      <c r="N8" s="108">
        <v>30</v>
      </c>
      <c r="O8" s="108">
        <v>25</v>
      </c>
      <c r="P8" s="108">
        <v>33</v>
      </c>
      <c r="Q8" s="108">
        <v>35</v>
      </c>
      <c r="R8" s="155" t="s">
        <v>199</v>
      </c>
    </row>
    <row r="9" spans="1:21" ht="13.5" thickBot="1" x14ac:dyDescent="0.25">
      <c r="A9" s="106" t="s">
        <v>78</v>
      </c>
      <c r="B9" s="106">
        <v>30</v>
      </c>
      <c r="C9" s="106">
        <v>44</v>
      </c>
      <c r="D9" s="106">
        <v>71</v>
      </c>
      <c r="E9" s="106">
        <v>51</v>
      </c>
      <c r="F9" s="106">
        <v>40</v>
      </c>
      <c r="G9" s="106">
        <v>29</v>
      </c>
      <c r="H9" s="106">
        <v>40</v>
      </c>
      <c r="I9" s="150">
        <f>AVERAGE(B19:H19)</f>
        <v>41.446428571428569</v>
      </c>
      <c r="J9" s="106" t="s">
        <v>78</v>
      </c>
      <c r="K9" s="106">
        <v>43</v>
      </c>
      <c r="L9" s="106">
        <v>33</v>
      </c>
      <c r="M9" s="106">
        <v>38</v>
      </c>
      <c r="N9" s="106">
        <v>24</v>
      </c>
      <c r="O9" s="106">
        <v>16</v>
      </c>
      <c r="P9" s="106">
        <v>28</v>
      </c>
      <c r="Q9" s="106">
        <v>41</v>
      </c>
      <c r="R9" s="156">
        <f>AVERAGE(K19:Q19)</f>
        <v>35.589285714285715</v>
      </c>
    </row>
    <row r="10" spans="1:21" ht="13.5" thickBot="1" x14ac:dyDescent="0.25">
      <c r="A10" s="107">
        <v>0.54166666666666663</v>
      </c>
      <c r="B10" s="108">
        <v>33</v>
      </c>
      <c r="C10" s="108">
        <v>32</v>
      </c>
      <c r="D10" s="108">
        <v>65</v>
      </c>
      <c r="E10" s="108">
        <v>53</v>
      </c>
      <c r="F10" s="108">
        <v>31</v>
      </c>
      <c r="G10" s="108">
        <v>19</v>
      </c>
      <c r="H10" s="108">
        <v>18</v>
      </c>
      <c r="J10" s="107">
        <v>0.54166666666666663</v>
      </c>
      <c r="K10" s="108">
        <v>66</v>
      </c>
      <c r="L10" s="108">
        <v>51</v>
      </c>
      <c r="M10" s="108">
        <v>30</v>
      </c>
      <c r="N10" s="108">
        <v>25</v>
      </c>
      <c r="O10" s="108">
        <v>17</v>
      </c>
      <c r="P10" s="108">
        <v>20</v>
      </c>
      <c r="Q10" s="108">
        <v>41</v>
      </c>
    </row>
    <row r="11" spans="1:21" ht="13.5" thickBot="1" x14ac:dyDescent="0.25">
      <c r="A11" s="105">
        <v>0.58333333333333337</v>
      </c>
      <c r="B11" s="106">
        <v>50</v>
      </c>
      <c r="C11" s="106">
        <v>45</v>
      </c>
      <c r="D11" s="106">
        <v>64</v>
      </c>
      <c r="E11" s="106">
        <v>50</v>
      </c>
      <c r="F11" s="106">
        <v>30</v>
      </c>
      <c r="G11" s="106">
        <v>15</v>
      </c>
      <c r="H11" s="106">
        <v>26</v>
      </c>
      <c r="J11" s="105">
        <v>0.58333333333333337</v>
      </c>
      <c r="K11" s="106">
        <v>70</v>
      </c>
      <c r="L11" s="106">
        <v>55</v>
      </c>
      <c r="M11" s="106">
        <v>40</v>
      </c>
      <c r="N11" s="106">
        <v>25</v>
      </c>
      <c r="O11" s="106">
        <v>24</v>
      </c>
      <c r="P11" s="106">
        <v>25</v>
      </c>
      <c r="Q11" s="106">
        <v>35</v>
      </c>
    </row>
    <row r="12" spans="1:21" ht="13.5" thickBot="1" x14ac:dyDescent="0.25">
      <c r="A12" s="107">
        <v>0.625</v>
      </c>
      <c r="B12" s="108">
        <v>63</v>
      </c>
      <c r="C12" s="108">
        <v>65</v>
      </c>
      <c r="D12" s="108">
        <v>69</v>
      </c>
      <c r="E12" s="108">
        <v>46</v>
      </c>
      <c r="F12" s="108">
        <v>53</v>
      </c>
      <c r="G12" s="108">
        <v>18</v>
      </c>
      <c r="H12" s="108">
        <v>34</v>
      </c>
      <c r="J12" s="107">
        <v>0.625</v>
      </c>
      <c r="K12" s="108">
        <v>53</v>
      </c>
      <c r="L12" s="108">
        <v>64</v>
      </c>
      <c r="M12" s="108">
        <v>38</v>
      </c>
      <c r="N12" s="108">
        <v>33</v>
      </c>
      <c r="O12" s="108">
        <v>31</v>
      </c>
      <c r="P12" s="108">
        <v>23</v>
      </c>
      <c r="Q12" s="108">
        <v>46</v>
      </c>
    </row>
    <row r="13" spans="1:21" ht="13.5" thickBot="1" x14ac:dyDescent="0.25">
      <c r="A13" s="105">
        <v>0.66666666666666663</v>
      </c>
      <c r="B13" s="106">
        <v>67</v>
      </c>
      <c r="C13" s="106">
        <v>67</v>
      </c>
      <c r="D13" s="106">
        <v>73</v>
      </c>
      <c r="E13" s="106">
        <v>60</v>
      </c>
      <c r="F13" s="106">
        <v>45</v>
      </c>
      <c r="G13" s="106">
        <v>23</v>
      </c>
      <c r="H13" s="106">
        <v>41</v>
      </c>
      <c r="J13" s="105">
        <v>0.66666666666666663</v>
      </c>
      <c r="K13" s="106">
        <v>83</v>
      </c>
      <c r="L13" s="106">
        <v>75</v>
      </c>
      <c r="M13" s="106">
        <v>45</v>
      </c>
      <c r="N13" s="106">
        <v>24</v>
      </c>
      <c r="O13" s="106">
        <v>30</v>
      </c>
      <c r="P13" s="106">
        <v>20</v>
      </c>
      <c r="Q13" s="106">
        <v>48</v>
      </c>
    </row>
    <row r="14" spans="1:21" ht="13.5" thickBot="1" x14ac:dyDescent="0.25">
      <c r="A14" s="107">
        <v>0.70833333333333337</v>
      </c>
      <c r="B14" s="108">
        <v>72</v>
      </c>
      <c r="C14" s="108">
        <v>64</v>
      </c>
      <c r="D14" s="108">
        <v>53</v>
      </c>
      <c r="E14" s="108">
        <v>51</v>
      </c>
      <c r="F14" s="108">
        <v>40</v>
      </c>
      <c r="G14" s="108">
        <v>13</v>
      </c>
      <c r="H14" s="108">
        <v>56</v>
      </c>
      <c r="J14" s="107">
        <v>0.70833333333333337</v>
      </c>
      <c r="K14" s="108">
        <v>79</v>
      </c>
      <c r="L14" s="108">
        <v>80</v>
      </c>
      <c r="M14" s="108">
        <v>35</v>
      </c>
      <c r="N14" s="108">
        <v>19</v>
      </c>
      <c r="O14" s="108">
        <v>30</v>
      </c>
      <c r="P14" s="108">
        <v>21</v>
      </c>
      <c r="Q14" s="108">
        <v>44</v>
      </c>
    </row>
    <row r="15" spans="1:21" ht="13.5" thickBot="1" x14ac:dyDescent="0.25">
      <c r="A15" s="105">
        <v>0.75</v>
      </c>
      <c r="B15" s="106">
        <v>75</v>
      </c>
      <c r="C15" s="106">
        <v>71</v>
      </c>
      <c r="D15" s="106">
        <v>45</v>
      </c>
      <c r="E15" s="106">
        <v>31</v>
      </c>
      <c r="F15" s="106">
        <v>28</v>
      </c>
      <c r="G15" s="106">
        <v>15</v>
      </c>
      <c r="H15" s="106">
        <v>53</v>
      </c>
      <c r="J15" s="105">
        <v>0.75</v>
      </c>
      <c r="K15" s="106">
        <v>78</v>
      </c>
      <c r="L15" s="106">
        <v>60</v>
      </c>
      <c r="M15" s="106">
        <v>38</v>
      </c>
      <c r="N15" s="106">
        <v>11</v>
      </c>
      <c r="O15" s="106">
        <v>26</v>
      </c>
      <c r="P15" s="106">
        <v>16</v>
      </c>
      <c r="Q15" s="106">
        <v>36</v>
      </c>
    </row>
    <row r="16" spans="1:21" ht="13.5" thickBot="1" x14ac:dyDescent="0.25">
      <c r="A16" s="107">
        <v>0.79166666666666663</v>
      </c>
      <c r="B16" s="108">
        <v>81</v>
      </c>
      <c r="C16" s="108">
        <v>73</v>
      </c>
      <c r="D16" s="108">
        <v>41</v>
      </c>
      <c r="E16" s="108">
        <v>33</v>
      </c>
      <c r="F16" s="108">
        <v>23</v>
      </c>
      <c r="G16" s="108">
        <v>18</v>
      </c>
      <c r="H16" s="108">
        <v>58</v>
      </c>
      <c r="J16" s="107">
        <v>0.79166666666666663</v>
      </c>
      <c r="K16" s="108">
        <v>86</v>
      </c>
      <c r="L16" s="108">
        <v>55</v>
      </c>
      <c r="M16" s="108">
        <v>46</v>
      </c>
      <c r="N16" s="108">
        <v>11</v>
      </c>
      <c r="O16" s="108">
        <v>19</v>
      </c>
      <c r="P16" s="108">
        <v>21</v>
      </c>
      <c r="Q16" s="108">
        <v>43</v>
      </c>
    </row>
    <row r="17" spans="1:18" ht="13.5" thickBot="1" x14ac:dyDescent="0.25">
      <c r="A17" s="105">
        <v>0.83333333333333337</v>
      </c>
      <c r="B17" s="106">
        <v>71</v>
      </c>
      <c r="C17" s="106">
        <v>67</v>
      </c>
      <c r="D17" s="106">
        <v>29</v>
      </c>
      <c r="E17" s="106">
        <v>23</v>
      </c>
      <c r="F17" s="106">
        <v>16</v>
      </c>
      <c r="G17" s="106">
        <v>18</v>
      </c>
      <c r="H17" s="106">
        <v>59</v>
      </c>
      <c r="J17" s="105">
        <v>0.83333333333333337</v>
      </c>
      <c r="K17" s="106">
        <v>83</v>
      </c>
      <c r="L17" s="106">
        <v>43</v>
      </c>
      <c r="M17" s="106">
        <v>44</v>
      </c>
      <c r="N17" s="106">
        <v>11</v>
      </c>
      <c r="O17" s="106">
        <v>11</v>
      </c>
      <c r="P17" s="106">
        <v>19</v>
      </c>
      <c r="Q17" s="106">
        <v>41</v>
      </c>
    </row>
    <row r="18" spans="1:18" ht="13.5" thickBot="1" x14ac:dyDescent="0.25">
      <c r="A18" s="107">
        <v>0.875</v>
      </c>
      <c r="B18" s="108">
        <v>80</v>
      </c>
      <c r="C18" s="108">
        <v>57</v>
      </c>
      <c r="D18" s="108">
        <v>23</v>
      </c>
      <c r="E18" s="108">
        <v>14</v>
      </c>
      <c r="F18" s="108">
        <v>16</v>
      </c>
      <c r="G18" s="108">
        <v>14</v>
      </c>
      <c r="H18" s="108">
        <v>44</v>
      </c>
      <c r="I18" s="151"/>
      <c r="J18" s="107">
        <v>0.875</v>
      </c>
      <c r="K18" s="108">
        <v>83</v>
      </c>
      <c r="L18" s="108">
        <v>49</v>
      </c>
      <c r="M18" s="108">
        <v>38</v>
      </c>
      <c r="N18" s="108">
        <v>11</v>
      </c>
      <c r="O18" s="108">
        <v>10</v>
      </c>
      <c r="P18" s="108">
        <v>13</v>
      </c>
      <c r="Q18" s="108">
        <v>39</v>
      </c>
    </row>
    <row r="19" spans="1:18" x14ac:dyDescent="0.2">
      <c r="A19" s="114" t="s">
        <v>186</v>
      </c>
      <c r="B19" s="114">
        <f>AVERAGE(B3:B18)</f>
        <v>45.25</v>
      </c>
      <c r="C19" s="114">
        <f t="shared" ref="C19:H19" si="0">AVERAGE(C3:C18)</f>
        <v>46.5</v>
      </c>
      <c r="D19" s="114">
        <f t="shared" si="0"/>
        <v>49.875</v>
      </c>
      <c r="E19" s="114">
        <f t="shared" si="0"/>
        <v>46.4375</v>
      </c>
      <c r="F19" s="114">
        <f t="shared" si="0"/>
        <v>37.375</v>
      </c>
      <c r="G19" s="114">
        <f t="shared" si="0"/>
        <v>27.125</v>
      </c>
      <c r="H19" s="114">
        <f t="shared" si="0"/>
        <v>37.5625</v>
      </c>
      <c r="I19" s="151"/>
      <c r="J19" s="114" t="s">
        <v>186</v>
      </c>
      <c r="K19" s="114">
        <f>AVERAGE(K3:K18)</f>
        <v>53.4375</v>
      </c>
      <c r="L19" s="114">
        <f t="shared" ref="L19:Q19" si="1">AVERAGE(L3:L18)</f>
        <v>46.1875</v>
      </c>
      <c r="M19" s="114">
        <f t="shared" si="1"/>
        <v>40.8125</v>
      </c>
      <c r="N19" s="114">
        <f t="shared" si="1"/>
        <v>25.875</v>
      </c>
      <c r="O19" s="114">
        <f t="shared" si="1"/>
        <v>25.0625</v>
      </c>
      <c r="P19" s="114">
        <f t="shared" si="1"/>
        <v>23.0625</v>
      </c>
      <c r="Q19" s="114">
        <f t="shared" si="1"/>
        <v>34.6875</v>
      </c>
    </row>
    <row r="20" spans="1:18" x14ac:dyDescent="0.2">
      <c r="A20" s="114"/>
      <c r="B20" s="114"/>
      <c r="C20" s="114"/>
      <c r="D20" s="114"/>
      <c r="E20" s="114"/>
      <c r="F20" s="114"/>
      <c r="G20" s="114"/>
      <c r="H20" s="114"/>
      <c r="I20" s="151"/>
      <c r="J20" s="114"/>
      <c r="K20" s="114"/>
      <c r="L20" s="114"/>
      <c r="M20" s="114"/>
      <c r="N20" s="114"/>
      <c r="O20" s="114"/>
      <c r="P20" s="114"/>
      <c r="Q20" s="114"/>
    </row>
    <row r="21" spans="1:18" x14ac:dyDescent="0.2">
      <c r="A21" s="114"/>
      <c r="B21" s="114"/>
      <c r="C21" s="114"/>
      <c r="D21" s="114"/>
      <c r="E21" s="114"/>
      <c r="F21" s="114"/>
      <c r="G21" s="114"/>
      <c r="H21" s="114"/>
      <c r="I21" s="151"/>
      <c r="J21" s="114"/>
      <c r="K21" s="114"/>
      <c r="L21" s="114"/>
      <c r="M21" s="114"/>
      <c r="N21" s="114"/>
      <c r="O21" s="114"/>
      <c r="P21" s="114"/>
      <c r="Q21" s="114"/>
    </row>
    <row r="22" spans="1:18" s="116" customFormat="1" x14ac:dyDescent="0.2">
      <c r="A22" s="246" t="s">
        <v>188</v>
      </c>
      <c r="B22" s="246"/>
      <c r="C22" s="246"/>
      <c r="D22" s="246"/>
      <c r="E22" s="246"/>
      <c r="F22" s="246"/>
      <c r="G22" s="246"/>
      <c r="H22" s="246"/>
      <c r="I22" s="152"/>
      <c r="J22" s="246" t="s">
        <v>189</v>
      </c>
      <c r="K22" s="246"/>
      <c r="L22" s="246"/>
      <c r="M22" s="246"/>
      <c r="N22" s="246"/>
      <c r="O22" s="246"/>
      <c r="P22" s="246"/>
      <c r="Q22" s="246"/>
      <c r="R22" s="157"/>
    </row>
    <row r="23" spans="1:18" ht="26.25" thickBot="1" x14ac:dyDescent="0.25">
      <c r="A23" s="104" t="s">
        <v>139</v>
      </c>
      <c r="B23" s="104" t="s">
        <v>140</v>
      </c>
      <c r="C23" s="104" t="s">
        <v>141</v>
      </c>
      <c r="D23" s="104" t="s">
        <v>142</v>
      </c>
      <c r="E23" s="104" t="s">
        <v>143</v>
      </c>
      <c r="F23" s="104" t="s">
        <v>144</v>
      </c>
      <c r="G23" s="104" t="s">
        <v>145</v>
      </c>
      <c r="H23" s="104" t="s">
        <v>146</v>
      </c>
      <c r="I23" s="151"/>
      <c r="J23" s="104" t="s">
        <v>139</v>
      </c>
      <c r="K23" s="104" t="s">
        <v>140</v>
      </c>
      <c r="L23" s="104" t="s">
        <v>141</v>
      </c>
      <c r="M23" s="104" t="s">
        <v>142</v>
      </c>
      <c r="N23" s="104" t="s">
        <v>143</v>
      </c>
      <c r="O23" s="104" t="s">
        <v>144</v>
      </c>
      <c r="P23" s="104" t="s">
        <v>145</v>
      </c>
      <c r="Q23" s="104" t="s">
        <v>146</v>
      </c>
    </row>
    <row r="24" spans="1:18" ht="13.5" thickBot="1" x14ac:dyDescent="0.25">
      <c r="A24" s="105">
        <v>0.25</v>
      </c>
      <c r="B24" s="106">
        <v>11</v>
      </c>
      <c r="C24" s="106">
        <v>15</v>
      </c>
      <c r="D24" s="106">
        <v>8</v>
      </c>
      <c r="E24" s="106">
        <v>12</v>
      </c>
      <c r="F24" s="106">
        <v>7</v>
      </c>
      <c r="G24" s="106">
        <v>5</v>
      </c>
      <c r="H24" s="106">
        <v>5</v>
      </c>
      <c r="I24" s="151"/>
      <c r="J24" s="105">
        <v>0.25</v>
      </c>
      <c r="K24" s="106">
        <v>12</v>
      </c>
      <c r="L24" s="106">
        <v>15</v>
      </c>
      <c r="M24" s="106">
        <v>15</v>
      </c>
      <c r="N24" s="106">
        <v>15</v>
      </c>
      <c r="O24" s="106">
        <v>15</v>
      </c>
      <c r="P24" s="106">
        <v>19</v>
      </c>
      <c r="Q24" s="106">
        <v>8</v>
      </c>
    </row>
    <row r="25" spans="1:18" ht="13.5" thickBot="1" x14ac:dyDescent="0.25">
      <c r="A25" s="107">
        <v>0.29166666666666669</v>
      </c>
      <c r="B25" s="108">
        <v>14</v>
      </c>
      <c r="C25" s="108">
        <v>28</v>
      </c>
      <c r="D25" s="108">
        <v>25</v>
      </c>
      <c r="E25" s="108">
        <v>31</v>
      </c>
      <c r="F25" s="108">
        <v>28</v>
      </c>
      <c r="G25" s="108">
        <v>30</v>
      </c>
      <c r="H25" s="108">
        <v>13</v>
      </c>
      <c r="I25" s="151"/>
      <c r="J25" s="107">
        <v>0.29166666666666669</v>
      </c>
      <c r="K25" s="108">
        <v>28</v>
      </c>
      <c r="L25" s="108">
        <v>30</v>
      </c>
      <c r="M25" s="108">
        <v>33</v>
      </c>
      <c r="N25" s="108">
        <v>36</v>
      </c>
      <c r="O25" s="108">
        <v>29</v>
      </c>
      <c r="P25" s="108">
        <v>34</v>
      </c>
      <c r="Q25" s="108">
        <v>16</v>
      </c>
    </row>
    <row r="26" spans="1:18" ht="13.5" thickBot="1" x14ac:dyDescent="0.25">
      <c r="A26" s="105">
        <v>0.33333333333333331</v>
      </c>
      <c r="B26" s="106">
        <v>16</v>
      </c>
      <c r="C26" s="106">
        <v>51</v>
      </c>
      <c r="D26" s="106">
        <v>33</v>
      </c>
      <c r="E26" s="106">
        <v>55</v>
      </c>
      <c r="F26" s="106">
        <v>40</v>
      </c>
      <c r="G26" s="106">
        <v>34</v>
      </c>
      <c r="H26" s="106">
        <v>15</v>
      </c>
      <c r="I26" s="151"/>
      <c r="J26" s="105">
        <v>0.33333333333333331</v>
      </c>
      <c r="K26" s="106">
        <v>36</v>
      </c>
      <c r="L26" s="106">
        <v>53</v>
      </c>
      <c r="M26" s="106">
        <v>44</v>
      </c>
      <c r="N26" s="106">
        <v>45</v>
      </c>
      <c r="O26" s="106">
        <v>43</v>
      </c>
      <c r="P26" s="106">
        <v>36</v>
      </c>
      <c r="Q26" s="106">
        <v>22</v>
      </c>
    </row>
    <row r="27" spans="1:18" ht="13.5" thickBot="1" x14ac:dyDescent="0.25">
      <c r="A27" s="107">
        <v>0.375</v>
      </c>
      <c r="B27" s="108">
        <v>28</v>
      </c>
      <c r="C27" s="108">
        <v>64</v>
      </c>
      <c r="D27" s="108">
        <v>19</v>
      </c>
      <c r="E27" s="108">
        <v>35</v>
      </c>
      <c r="F27" s="108">
        <v>34</v>
      </c>
      <c r="G27" s="108">
        <v>27</v>
      </c>
      <c r="H27" s="108">
        <v>28</v>
      </c>
      <c r="I27" s="151"/>
      <c r="J27" s="107">
        <v>0.375</v>
      </c>
      <c r="K27" s="108">
        <v>42</v>
      </c>
      <c r="L27" s="108">
        <v>55</v>
      </c>
      <c r="M27" s="108">
        <v>49</v>
      </c>
      <c r="N27" s="108">
        <v>43</v>
      </c>
      <c r="O27" s="108">
        <v>41</v>
      </c>
      <c r="P27" s="108">
        <v>31</v>
      </c>
      <c r="Q27" s="108">
        <v>26</v>
      </c>
    </row>
    <row r="28" spans="1:18" ht="13.5" thickBot="1" x14ac:dyDescent="0.25">
      <c r="A28" s="105">
        <v>0.41666666666666669</v>
      </c>
      <c r="B28" s="106">
        <v>35</v>
      </c>
      <c r="C28" s="106">
        <v>63</v>
      </c>
      <c r="D28" s="106">
        <v>24</v>
      </c>
      <c r="E28" s="106">
        <v>49</v>
      </c>
      <c r="F28" s="106">
        <v>31</v>
      </c>
      <c r="G28" s="106">
        <v>38</v>
      </c>
      <c r="H28" s="106">
        <v>38</v>
      </c>
      <c r="I28" s="151"/>
      <c r="J28" s="105">
        <v>0.41666666666666669</v>
      </c>
      <c r="K28" s="106">
        <v>44</v>
      </c>
      <c r="L28" s="106">
        <v>59</v>
      </c>
      <c r="M28" s="106">
        <v>51</v>
      </c>
      <c r="N28" s="106">
        <v>41</v>
      </c>
      <c r="O28" s="106">
        <v>40</v>
      </c>
      <c r="P28" s="106">
        <v>34</v>
      </c>
      <c r="Q28" s="106">
        <v>31</v>
      </c>
    </row>
    <row r="29" spans="1:18" ht="13.5" thickBot="1" x14ac:dyDescent="0.25">
      <c r="A29" s="107">
        <v>0.45833333333333331</v>
      </c>
      <c r="B29" s="108">
        <v>31</v>
      </c>
      <c r="C29" s="108">
        <v>56</v>
      </c>
      <c r="D29" s="108">
        <v>33</v>
      </c>
      <c r="E29" s="108">
        <v>44</v>
      </c>
      <c r="F29" s="108">
        <v>25</v>
      </c>
      <c r="G29" s="108">
        <v>48</v>
      </c>
      <c r="H29" s="108">
        <v>35</v>
      </c>
      <c r="I29" s="149" t="s">
        <v>198</v>
      </c>
      <c r="J29" s="107">
        <v>0.45833333333333331</v>
      </c>
      <c r="K29" s="108">
        <v>54</v>
      </c>
      <c r="L29" s="108">
        <v>54</v>
      </c>
      <c r="M29" s="108">
        <v>54</v>
      </c>
      <c r="N29" s="108">
        <v>44</v>
      </c>
      <c r="O29" s="108">
        <v>44</v>
      </c>
      <c r="P29" s="108">
        <v>38</v>
      </c>
      <c r="Q29" s="108">
        <v>40</v>
      </c>
      <c r="R29" s="155" t="s">
        <v>198</v>
      </c>
    </row>
    <row r="30" spans="1:18" ht="13.5" thickBot="1" x14ac:dyDescent="0.25">
      <c r="A30" s="106" t="s">
        <v>78</v>
      </c>
      <c r="B30" s="106">
        <v>44</v>
      </c>
      <c r="C30" s="106">
        <v>55</v>
      </c>
      <c r="D30" s="106">
        <v>30</v>
      </c>
      <c r="E30" s="106">
        <v>37</v>
      </c>
      <c r="F30" s="106">
        <v>30</v>
      </c>
      <c r="G30" s="106">
        <v>43</v>
      </c>
      <c r="H30" s="106">
        <v>28</v>
      </c>
      <c r="I30" s="149" t="s">
        <v>199</v>
      </c>
      <c r="J30" s="106" t="s">
        <v>78</v>
      </c>
      <c r="K30" s="106">
        <v>52</v>
      </c>
      <c r="L30" s="106">
        <v>54</v>
      </c>
      <c r="M30" s="106">
        <v>49</v>
      </c>
      <c r="N30" s="106">
        <v>41</v>
      </c>
      <c r="O30" s="106">
        <v>36</v>
      </c>
      <c r="P30" s="106">
        <v>29</v>
      </c>
      <c r="Q30" s="106">
        <v>31</v>
      </c>
      <c r="R30" s="155" t="s">
        <v>199</v>
      </c>
    </row>
    <row r="31" spans="1:18" ht="13.5" thickBot="1" x14ac:dyDescent="0.25">
      <c r="A31" s="107">
        <v>0.54166666666666663</v>
      </c>
      <c r="B31" s="108">
        <v>56</v>
      </c>
      <c r="C31" s="108">
        <v>37</v>
      </c>
      <c r="D31" s="108">
        <v>33</v>
      </c>
      <c r="E31" s="108">
        <v>34</v>
      </c>
      <c r="F31" s="108">
        <v>29</v>
      </c>
      <c r="G31" s="108">
        <v>37</v>
      </c>
      <c r="H31" s="108">
        <v>29</v>
      </c>
      <c r="I31" s="153">
        <f>AVERAGE(B40:H40)</f>
        <v>38.160714285714285</v>
      </c>
      <c r="J31" s="107">
        <v>0.54166666666666663</v>
      </c>
      <c r="K31" s="108">
        <v>79</v>
      </c>
      <c r="L31" s="108">
        <v>59</v>
      </c>
      <c r="M31" s="108">
        <v>55</v>
      </c>
      <c r="N31" s="108">
        <v>48</v>
      </c>
      <c r="O31" s="108">
        <v>35</v>
      </c>
      <c r="P31" s="108">
        <v>29</v>
      </c>
      <c r="Q31" s="108">
        <v>31</v>
      </c>
      <c r="R31" s="156">
        <f>AVERAGE(K40:Q40)</f>
        <v>40.285714285714285</v>
      </c>
    </row>
    <row r="32" spans="1:18" ht="13.5" thickBot="1" x14ac:dyDescent="0.25">
      <c r="A32" s="105">
        <v>0.58333333333333337</v>
      </c>
      <c r="B32" s="106">
        <v>60</v>
      </c>
      <c r="C32" s="106">
        <v>54</v>
      </c>
      <c r="D32" s="106">
        <v>40</v>
      </c>
      <c r="E32" s="106">
        <v>34</v>
      </c>
      <c r="F32" s="106">
        <v>45</v>
      </c>
      <c r="G32" s="106">
        <v>36</v>
      </c>
      <c r="H32" s="106">
        <v>29</v>
      </c>
      <c r="I32" s="151"/>
      <c r="J32" s="105">
        <v>0.58333333333333337</v>
      </c>
      <c r="K32" s="106">
        <v>66</v>
      </c>
      <c r="L32" s="106">
        <v>60</v>
      </c>
      <c r="M32" s="106">
        <v>36</v>
      </c>
      <c r="N32" s="106">
        <v>36</v>
      </c>
      <c r="O32" s="106">
        <v>38</v>
      </c>
      <c r="P32" s="106">
        <v>36</v>
      </c>
      <c r="Q32" s="106">
        <v>31</v>
      </c>
    </row>
    <row r="33" spans="1:18" ht="13.5" thickBot="1" x14ac:dyDescent="0.25">
      <c r="A33" s="107">
        <v>0.625</v>
      </c>
      <c r="B33" s="108">
        <v>83</v>
      </c>
      <c r="C33" s="108">
        <v>85</v>
      </c>
      <c r="D33" s="108">
        <v>40</v>
      </c>
      <c r="E33" s="108">
        <v>41</v>
      </c>
      <c r="F33" s="108">
        <v>51</v>
      </c>
      <c r="G33" s="108">
        <v>41</v>
      </c>
      <c r="H33" s="108">
        <v>48</v>
      </c>
      <c r="I33" s="151"/>
      <c r="J33" s="107">
        <v>0.625</v>
      </c>
      <c r="K33" s="108">
        <v>78</v>
      </c>
      <c r="L33" s="108">
        <v>70</v>
      </c>
      <c r="M33" s="108">
        <v>30</v>
      </c>
      <c r="N33" s="108">
        <v>50</v>
      </c>
      <c r="O33" s="108">
        <v>43</v>
      </c>
      <c r="P33" s="108">
        <v>36</v>
      </c>
      <c r="Q33" s="108">
        <v>38</v>
      </c>
    </row>
    <row r="34" spans="1:18" ht="13.5" thickBot="1" x14ac:dyDescent="0.25">
      <c r="A34" s="105">
        <v>0.66666666666666663</v>
      </c>
      <c r="B34" s="106">
        <v>83</v>
      </c>
      <c r="C34" s="106">
        <v>76</v>
      </c>
      <c r="D34" s="106">
        <v>38</v>
      </c>
      <c r="E34" s="106">
        <v>38</v>
      </c>
      <c r="F34" s="106">
        <v>53</v>
      </c>
      <c r="G34" s="106">
        <v>57</v>
      </c>
      <c r="H34" s="106">
        <v>46</v>
      </c>
      <c r="I34" s="151"/>
      <c r="J34" s="105">
        <v>0.66666666666666663</v>
      </c>
      <c r="K34" s="106">
        <v>69</v>
      </c>
      <c r="L34" s="106">
        <v>63</v>
      </c>
      <c r="M34" s="106">
        <v>41</v>
      </c>
      <c r="N34" s="106">
        <v>53</v>
      </c>
      <c r="O34" s="106">
        <v>40</v>
      </c>
      <c r="P34" s="106">
        <v>39</v>
      </c>
      <c r="Q34" s="106">
        <v>47</v>
      </c>
    </row>
    <row r="35" spans="1:18" ht="13.5" thickBot="1" x14ac:dyDescent="0.25">
      <c r="A35" s="107">
        <v>0.70833333333333337</v>
      </c>
      <c r="B35" s="108">
        <v>83</v>
      </c>
      <c r="C35" s="108">
        <v>65</v>
      </c>
      <c r="D35" s="108">
        <v>36</v>
      </c>
      <c r="E35" s="108">
        <v>27</v>
      </c>
      <c r="F35" s="108">
        <v>60</v>
      </c>
      <c r="G35" s="108">
        <v>46</v>
      </c>
      <c r="H35" s="108">
        <v>40</v>
      </c>
      <c r="I35" s="151"/>
      <c r="J35" s="107">
        <v>0.70833333333333337</v>
      </c>
      <c r="K35" s="108">
        <v>72</v>
      </c>
      <c r="L35" s="108">
        <v>75</v>
      </c>
      <c r="M35" s="108">
        <v>39</v>
      </c>
      <c r="N35" s="108">
        <v>26</v>
      </c>
      <c r="O35" s="108">
        <v>28</v>
      </c>
      <c r="P35" s="108">
        <v>23</v>
      </c>
      <c r="Q35" s="108">
        <v>58</v>
      </c>
    </row>
    <row r="36" spans="1:18" ht="13.5" thickBot="1" x14ac:dyDescent="0.25">
      <c r="A36" s="105">
        <v>0.75</v>
      </c>
      <c r="B36" s="106">
        <v>98</v>
      </c>
      <c r="C36" s="106">
        <v>45</v>
      </c>
      <c r="D36" s="106">
        <v>18</v>
      </c>
      <c r="E36" s="106">
        <v>20</v>
      </c>
      <c r="F36" s="106">
        <v>50</v>
      </c>
      <c r="G36" s="106">
        <v>41</v>
      </c>
      <c r="H36" s="106">
        <v>41</v>
      </c>
      <c r="I36" s="151"/>
      <c r="J36" s="105">
        <v>0.75</v>
      </c>
      <c r="K36" s="106">
        <v>66</v>
      </c>
      <c r="L36" s="106">
        <v>68</v>
      </c>
      <c r="M36" s="106">
        <v>29</v>
      </c>
      <c r="N36" s="106">
        <v>19</v>
      </c>
      <c r="O36" s="106">
        <v>29</v>
      </c>
      <c r="P36" s="106">
        <v>18</v>
      </c>
      <c r="Q36" s="106">
        <v>60</v>
      </c>
    </row>
    <row r="37" spans="1:18" ht="13.5" thickBot="1" x14ac:dyDescent="0.25">
      <c r="A37" s="107">
        <v>0.79166666666666663</v>
      </c>
      <c r="B37" s="108">
        <v>90</v>
      </c>
      <c r="C37" s="108">
        <v>26</v>
      </c>
      <c r="D37" s="108">
        <v>29</v>
      </c>
      <c r="E37" s="108">
        <v>20</v>
      </c>
      <c r="F37" s="108">
        <v>30</v>
      </c>
      <c r="G37" s="108">
        <v>34</v>
      </c>
      <c r="H37" s="108">
        <v>49</v>
      </c>
      <c r="I37" s="151"/>
      <c r="J37" s="107">
        <v>0.79166666666666663</v>
      </c>
      <c r="K37" s="108">
        <v>81</v>
      </c>
      <c r="L37" s="108">
        <v>69</v>
      </c>
      <c r="M37" s="108">
        <v>26</v>
      </c>
      <c r="N37" s="108">
        <v>29</v>
      </c>
      <c r="O37" s="108">
        <v>13</v>
      </c>
      <c r="P37" s="108">
        <v>15</v>
      </c>
      <c r="Q37" s="108">
        <v>65</v>
      </c>
    </row>
    <row r="38" spans="1:18" ht="13.5" thickBot="1" x14ac:dyDescent="0.25">
      <c r="A38" s="105">
        <v>0.83333333333333337</v>
      </c>
      <c r="B38" s="106">
        <v>95</v>
      </c>
      <c r="C38" s="106">
        <v>24</v>
      </c>
      <c r="D38" s="106">
        <v>23</v>
      </c>
      <c r="E38" s="106">
        <v>14</v>
      </c>
      <c r="F38" s="106">
        <v>22</v>
      </c>
      <c r="G38" s="106">
        <v>27</v>
      </c>
      <c r="H38" s="106">
        <v>40</v>
      </c>
      <c r="I38" s="151"/>
      <c r="J38" s="105">
        <v>0.83333333333333337</v>
      </c>
      <c r="K38" s="106">
        <v>77</v>
      </c>
      <c r="L38" s="106">
        <v>54</v>
      </c>
      <c r="M38" s="106">
        <v>31</v>
      </c>
      <c r="N38" s="106">
        <v>18</v>
      </c>
      <c r="O38" s="106">
        <v>15</v>
      </c>
      <c r="P38" s="106">
        <v>11</v>
      </c>
      <c r="Q38" s="106">
        <v>55</v>
      </c>
    </row>
    <row r="39" spans="1:18" ht="13.5" thickBot="1" x14ac:dyDescent="0.25">
      <c r="A39" s="107">
        <v>0.875</v>
      </c>
      <c r="B39" s="108">
        <v>94</v>
      </c>
      <c r="C39" s="108">
        <v>21</v>
      </c>
      <c r="D39" s="108">
        <v>16</v>
      </c>
      <c r="E39" s="108">
        <v>10</v>
      </c>
      <c r="F39" s="108">
        <v>16</v>
      </c>
      <c r="G39" s="108">
        <v>23</v>
      </c>
      <c r="H39" s="108">
        <v>40</v>
      </c>
      <c r="I39" s="151"/>
      <c r="J39" s="107">
        <v>0.875</v>
      </c>
      <c r="K39" s="108">
        <v>80</v>
      </c>
      <c r="L39" s="108">
        <v>31</v>
      </c>
      <c r="M39" s="108">
        <v>19</v>
      </c>
      <c r="N39" s="108">
        <v>23</v>
      </c>
      <c r="O39" s="108">
        <v>11</v>
      </c>
      <c r="P39" s="108">
        <v>9</v>
      </c>
      <c r="Q39" s="108">
        <v>43</v>
      </c>
    </row>
    <row r="40" spans="1:18" x14ac:dyDescent="0.2">
      <c r="A40" s="114" t="s">
        <v>186</v>
      </c>
      <c r="B40" s="103">
        <f>AVERAGE(B24:B39)</f>
        <v>57.5625</v>
      </c>
      <c r="C40" s="103">
        <f t="shared" ref="C40:H40" si="2">AVERAGE(C24:C39)</f>
        <v>47.8125</v>
      </c>
      <c r="D40" s="103">
        <f t="shared" si="2"/>
        <v>27.8125</v>
      </c>
      <c r="E40" s="103">
        <f t="shared" si="2"/>
        <v>31.3125</v>
      </c>
      <c r="F40" s="103">
        <f t="shared" si="2"/>
        <v>34.4375</v>
      </c>
      <c r="G40" s="103">
        <f t="shared" si="2"/>
        <v>35.4375</v>
      </c>
      <c r="H40" s="103">
        <f t="shared" si="2"/>
        <v>32.75</v>
      </c>
      <c r="J40" s="114" t="s">
        <v>186</v>
      </c>
      <c r="K40" s="103">
        <f>AVERAGE(K24:K39)</f>
        <v>58.5</v>
      </c>
      <c r="L40" s="103">
        <f t="shared" ref="L40:Q40" si="3">AVERAGE(L24:L39)</f>
        <v>54.3125</v>
      </c>
      <c r="M40" s="103">
        <f t="shared" si="3"/>
        <v>37.5625</v>
      </c>
      <c r="N40" s="103">
        <f t="shared" si="3"/>
        <v>35.4375</v>
      </c>
      <c r="O40" s="103">
        <f t="shared" si="3"/>
        <v>31.25</v>
      </c>
      <c r="P40" s="103">
        <f t="shared" si="3"/>
        <v>27.3125</v>
      </c>
      <c r="Q40" s="103">
        <f t="shared" si="3"/>
        <v>37.625</v>
      </c>
    </row>
    <row r="43" spans="1:18" s="116" customFormat="1" x14ac:dyDescent="0.2">
      <c r="A43" s="246" t="s">
        <v>190</v>
      </c>
      <c r="B43" s="246"/>
      <c r="C43" s="246"/>
      <c r="D43" s="246"/>
      <c r="E43" s="246"/>
      <c r="F43" s="246"/>
      <c r="G43" s="246"/>
      <c r="H43" s="246"/>
      <c r="I43" s="154"/>
      <c r="J43" s="246" t="s">
        <v>191</v>
      </c>
      <c r="K43" s="246"/>
      <c r="L43" s="246"/>
      <c r="M43" s="246"/>
      <c r="N43" s="246"/>
      <c r="O43" s="246"/>
      <c r="P43" s="246"/>
      <c r="Q43" s="246"/>
      <c r="R43" s="157"/>
    </row>
    <row r="44" spans="1:18" ht="26.25" thickBot="1" x14ac:dyDescent="0.25">
      <c r="A44" s="104" t="s">
        <v>139</v>
      </c>
      <c r="B44" s="104" t="s">
        <v>140</v>
      </c>
      <c r="C44" s="104" t="s">
        <v>141</v>
      </c>
      <c r="D44" s="104" t="s">
        <v>142</v>
      </c>
      <c r="E44" s="104" t="s">
        <v>143</v>
      </c>
      <c r="F44" s="104" t="s">
        <v>144</v>
      </c>
      <c r="G44" s="104" t="s">
        <v>145</v>
      </c>
      <c r="H44" s="104" t="s">
        <v>146</v>
      </c>
      <c r="J44" s="104" t="s">
        <v>139</v>
      </c>
      <c r="K44" s="104" t="s">
        <v>140</v>
      </c>
      <c r="L44" s="104" t="s">
        <v>141</v>
      </c>
      <c r="M44" s="104" t="s">
        <v>142</v>
      </c>
      <c r="N44" s="104" t="s">
        <v>143</v>
      </c>
      <c r="O44" s="104" t="s">
        <v>144</v>
      </c>
      <c r="P44" s="104" t="s">
        <v>145</v>
      </c>
      <c r="Q44" s="104" t="s">
        <v>146</v>
      </c>
    </row>
    <row r="45" spans="1:18" ht="13.5" thickBot="1" x14ac:dyDescent="0.25">
      <c r="A45" s="105">
        <v>0.25</v>
      </c>
      <c r="B45" s="106">
        <v>11</v>
      </c>
      <c r="C45" s="106">
        <v>15</v>
      </c>
      <c r="D45" s="106">
        <v>13</v>
      </c>
      <c r="E45" s="106">
        <v>13</v>
      </c>
      <c r="F45" s="106">
        <v>13</v>
      </c>
      <c r="G45" s="106">
        <v>13</v>
      </c>
      <c r="H45" s="106">
        <v>8</v>
      </c>
      <c r="J45" s="105">
        <v>0.25</v>
      </c>
      <c r="K45" s="106">
        <v>10</v>
      </c>
      <c r="L45" s="106">
        <v>15</v>
      </c>
      <c r="M45" s="106">
        <v>11</v>
      </c>
      <c r="N45" s="106">
        <v>13</v>
      </c>
      <c r="O45" s="106">
        <v>7</v>
      </c>
      <c r="P45" s="106">
        <v>5</v>
      </c>
      <c r="Q45" s="106">
        <v>9</v>
      </c>
    </row>
    <row r="46" spans="1:18" ht="13.5" thickBot="1" x14ac:dyDescent="0.25">
      <c r="A46" s="107">
        <v>0.29166666666666669</v>
      </c>
      <c r="B46" s="108">
        <v>36</v>
      </c>
      <c r="C46" s="108">
        <v>38</v>
      </c>
      <c r="D46" s="108">
        <v>35</v>
      </c>
      <c r="E46" s="108">
        <v>33</v>
      </c>
      <c r="F46" s="108">
        <v>35</v>
      </c>
      <c r="G46" s="108">
        <v>38</v>
      </c>
      <c r="H46" s="108">
        <v>25</v>
      </c>
      <c r="J46" s="107">
        <v>0.29166666666666669</v>
      </c>
      <c r="K46" s="108">
        <v>26</v>
      </c>
      <c r="L46" s="108">
        <v>28</v>
      </c>
      <c r="M46" s="108">
        <v>34</v>
      </c>
      <c r="N46" s="108">
        <v>36</v>
      </c>
      <c r="O46" s="108">
        <v>42</v>
      </c>
      <c r="P46" s="108">
        <v>38</v>
      </c>
      <c r="Q46" s="108">
        <v>33</v>
      </c>
    </row>
    <row r="47" spans="1:18" ht="13.5" thickBot="1" x14ac:dyDescent="0.25">
      <c r="A47" s="105">
        <v>0.33333333333333331</v>
      </c>
      <c r="B47" s="106">
        <v>41</v>
      </c>
      <c r="C47" s="106">
        <v>51</v>
      </c>
      <c r="D47" s="106">
        <v>63</v>
      </c>
      <c r="E47" s="106">
        <v>72</v>
      </c>
      <c r="F47" s="106">
        <v>60</v>
      </c>
      <c r="G47" s="106">
        <v>75</v>
      </c>
      <c r="H47" s="106">
        <v>29</v>
      </c>
      <c r="J47" s="105">
        <v>0.33333333333333331</v>
      </c>
      <c r="K47" s="106">
        <v>30</v>
      </c>
      <c r="L47" s="106">
        <v>45</v>
      </c>
      <c r="M47" s="106">
        <v>58</v>
      </c>
      <c r="N47" s="106">
        <v>58</v>
      </c>
      <c r="O47" s="106">
        <v>54</v>
      </c>
      <c r="P47" s="106">
        <v>46</v>
      </c>
      <c r="Q47" s="106">
        <v>36</v>
      </c>
    </row>
    <row r="48" spans="1:18" ht="13.5" thickBot="1" x14ac:dyDescent="0.25">
      <c r="A48" s="107">
        <v>0.375</v>
      </c>
      <c r="B48" s="108">
        <v>51</v>
      </c>
      <c r="C48" s="108">
        <v>72</v>
      </c>
      <c r="D48" s="108">
        <v>83</v>
      </c>
      <c r="E48" s="108">
        <v>93</v>
      </c>
      <c r="F48" s="108">
        <v>71</v>
      </c>
      <c r="G48" s="108">
        <v>86</v>
      </c>
      <c r="H48" s="108">
        <v>31</v>
      </c>
      <c r="J48" s="107">
        <v>0.375</v>
      </c>
      <c r="K48" s="108">
        <v>41</v>
      </c>
      <c r="L48" s="108">
        <v>46</v>
      </c>
      <c r="M48" s="108">
        <v>59</v>
      </c>
      <c r="N48" s="108">
        <v>96</v>
      </c>
      <c r="O48" s="108">
        <v>58</v>
      </c>
      <c r="P48" s="108">
        <v>57</v>
      </c>
      <c r="Q48" s="108">
        <v>48</v>
      </c>
    </row>
    <row r="49" spans="1:18" ht="13.5" thickBot="1" x14ac:dyDescent="0.25">
      <c r="A49" s="105">
        <v>0.41666666666666669</v>
      </c>
      <c r="B49" s="106">
        <v>49</v>
      </c>
      <c r="C49" s="106">
        <v>75</v>
      </c>
      <c r="D49" s="106">
        <v>101</v>
      </c>
      <c r="E49" s="106">
        <v>73</v>
      </c>
      <c r="F49" s="106">
        <v>65</v>
      </c>
      <c r="G49" s="106">
        <v>78</v>
      </c>
      <c r="H49" s="106">
        <v>53</v>
      </c>
      <c r="J49" s="105">
        <v>0.41666666666666669</v>
      </c>
      <c r="K49" s="106">
        <v>38</v>
      </c>
      <c r="L49" s="106">
        <v>39</v>
      </c>
      <c r="M49" s="106">
        <v>54</v>
      </c>
      <c r="N49" s="106">
        <v>118</v>
      </c>
      <c r="O49" s="106">
        <v>77</v>
      </c>
      <c r="P49" s="106">
        <v>58</v>
      </c>
      <c r="Q49" s="106">
        <v>56</v>
      </c>
    </row>
    <row r="50" spans="1:18" ht="13.5" thickBot="1" x14ac:dyDescent="0.25">
      <c r="A50" s="107">
        <v>0.45833333333333331</v>
      </c>
      <c r="B50" s="108">
        <v>54</v>
      </c>
      <c r="C50" s="108">
        <v>66</v>
      </c>
      <c r="D50" s="108">
        <v>104</v>
      </c>
      <c r="E50" s="108">
        <v>77</v>
      </c>
      <c r="F50" s="108">
        <v>69</v>
      </c>
      <c r="G50" s="108">
        <v>64</v>
      </c>
      <c r="H50" s="108">
        <v>75</v>
      </c>
      <c r="J50" s="107">
        <v>0.45833333333333331</v>
      </c>
      <c r="K50" s="108">
        <v>48</v>
      </c>
      <c r="L50" s="108">
        <v>43</v>
      </c>
      <c r="M50" s="108">
        <v>66</v>
      </c>
      <c r="N50" s="108">
        <v>106</v>
      </c>
      <c r="O50" s="108">
        <v>68</v>
      </c>
      <c r="P50" s="108">
        <v>64</v>
      </c>
      <c r="Q50" s="108">
        <v>68</v>
      </c>
    </row>
    <row r="51" spans="1:18" ht="13.5" thickBot="1" x14ac:dyDescent="0.25">
      <c r="A51" s="106" t="s">
        <v>78</v>
      </c>
      <c r="B51" s="106">
        <v>65</v>
      </c>
      <c r="C51" s="106">
        <v>76</v>
      </c>
      <c r="D51" s="106">
        <v>89</v>
      </c>
      <c r="E51" s="106">
        <v>59</v>
      </c>
      <c r="F51" s="106">
        <v>50</v>
      </c>
      <c r="G51" s="106">
        <v>58</v>
      </c>
      <c r="H51" s="106">
        <v>70</v>
      </c>
      <c r="I51" s="149" t="s">
        <v>198</v>
      </c>
      <c r="J51" s="106" t="s">
        <v>78</v>
      </c>
      <c r="K51" s="106">
        <v>61</v>
      </c>
      <c r="L51" s="106">
        <v>35</v>
      </c>
      <c r="M51" s="106">
        <v>66</v>
      </c>
      <c r="N51" s="106">
        <v>96</v>
      </c>
      <c r="O51" s="106">
        <v>72</v>
      </c>
      <c r="P51" s="106">
        <v>47</v>
      </c>
      <c r="Q51" s="106">
        <v>68</v>
      </c>
    </row>
    <row r="52" spans="1:18" ht="13.5" thickBot="1" x14ac:dyDescent="0.25">
      <c r="A52" s="107">
        <v>0.54166666666666663</v>
      </c>
      <c r="B52" s="108">
        <v>65</v>
      </c>
      <c r="C52" s="108">
        <v>85</v>
      </c>
      <c r="D52" s="108">
        <v>63</v>
      </c>
      <c r="E52" s="108">
        <v>59</v>
      </c>
      <c r="F52" s="108">
        <v>44</v>
      </c>
      <c r="G52" s="108">
        <v>51</v>
      </c>
      <c r="H52" s="108">
        <v>66</v>
      </c>
      <c r="I52" s="149" t="s">
        <v>199</v>
      </c>
      <c r="J52" s="107">
        <v>0.54166666666666663</v>
      </c>
      <c r="K52" s="108">
        <v>74</v>
      </c>
      <c r="L52" s="108">
        <v>40</v>
      </c>
      <c r="M52" s="108">
        <v>78</v>
      </c>
      <c r="N52" s="108">
        <v>60</v>
      </c>
      <c r="O52" s="108">
        <v>70</v>
      </c>
      <c r="P52" s="108">
        <v>47</v>
      </c>
      <c r="Q52" s="108">
        <v>64</v>
      </c>
      <c r="R52" s="155" t="s">
        <v>198</v>
      </c>
    </row>
    <row r="53" spans="1:18" ht="13.5" thickBot="1" x14ac:dyDescent="0.25">
      <c r="A53" s="105">
        <v>0.58333333333333337</v>
      </c>
      <c r="B53" s="106">
        <v>75</v>
      </c>
      <c r="C53" s="106">
        <v>78</v>
      </c>
      <c r="D53" s="106">
        <v>67</v>
      </c>
      <c r="E53" s="106">
        <v>57</v>
      </c>
      <c r="F53" s="106">
        <v>45</v>
      </c>
      <c r="G53" s="106">
        <v>70</v>
      </c>
      <c r="H53" s="106">
        <v>69</v>
      </c>
      <c r="I53" s="150">
        <f>AVERAGE(B61:H61)</f>
        <v>54.616071428571431</v>
      </c>
      <c r="J53" s="105">
        <v>0.58333333333333337</v>
      </c>
      <c r="K53" s="106">
        <v>65</v>
      </c>
      <c r="L53" s="106">
        <v>36</v>
      </c>
      <c r="M53" s="106">
        <v>83</v>
      </c>
      <c r="N53" s="106">
        <v>60</v>
      </c>
      <c r="O53" s="106">
        <v>84</v>
      </c>
      <c r="P53" s="106">
        <v>62</v>
      </c>
      <c r="Q53" s="106">
        <v>71</v>
      </c>
      <c r="R53" s="155" t="s">
        <v>199</v>
      </c>
    </row>
    <row r="54" spans="1:18" ht="13.5" thickBot="1" x14ac:dyDescent="0.25">
      <c r="A54" s="107">
        <v>0.625</v>
      </c>
      <c r="B54" s="108">
        <v>74</v>
      </c>
      <c r="C54" s="108">
        <v>87</v>
      </c>
      <c r="D54" s="108">
        <v>76</v>
      </c>
      <c r="E54" s="108">
        <v>34</v>
      </c>
      <c r="F54" s="108">
        <v>45</v>
      </c>
      <c r="G54" s="108">
        <v>63</v>
      </c>
      <c r="H54" s="108">
        <v>70</v>
      </c>
      <c r="J54" s="107">
        <v>0.625</v>
      </c>
      <c r="K54" s="108">
        <v>66</v>
      </c>
      <c r="L54" s="108">
        <v>64</v>
      </c>
      <c r="M54" s="108">
        <v>79</v>
      </c>
      <c r="N54" s="108">
        <v>36</v>
      </c>
      <c r="O54" s="108">
        <v>84</v>
      </c>
      <c r="P54" s="108">
        <v>68</v>
      </c>
      <c r="Q54" s="108">
        <v>60</v>
      </c>
      <c r="R54" s="156">
        <f>AVERAGE(K61:Q61)</f>
        <v>47.821428571428569</v>
      </c>
    </row>
    <row r="55" spans="1:18" ht="13.5" thickBot="1" x14ac:dyDescent="0.25">
      <c r="A55" s="105">
        <v>0.66666666666666663</v>
      </c>
      <c r="B55" s="106">
        <v>75</v>
      </c>
      <c r="C55" s="106">
        <v>77</v>
      </c>
      <c r="D55" s="106">
        <v>64</v>
      </c>
      <c r="E55" s="106">
        <v>39</v>
      </c>
      <c r="F55" s="106">
        <v>50</v>
      </c>
      <c r="G55" s="106">
        <v>51</v>
      </c>
      <c r="H55" s="106">
        <v>75</v>
      </c>
      <c r="J55" s="105">
        <v>0.66666666666666663</v>
      </c>
      <c r="K55" s="106">
        <v>54</v>
      </c>
      <c r="L55" s="106">
        <v>58</v>
      </c>
      <c r="M55" s="106">
        <v>79</v>
      </c>
      <c r="N55" s="106">
        <v>28</v>
      </c>
      <c r="O55" s="106">
        <v>66</v>
      </c>
      <c r="P55" s="106">
        <v>56</v>
      </c>
      <c r="Q55" s="106">
        <v>65</v>
      </c>
    </row>
    <row r="56" spans="1:18" ht="13.5" thickBot="1" x14ac:dyDescent="0.25">
      <c r="A56" s="107">
        <v>0.70833333333333337</v>
      </c>
      <c r="B56" s="108">
        <v>65</v>
      </c>
      <c r="C56" s="108">
        <v>70</v>
      </c>
      <c r="D56" s="108">
        <v>44</v>
      </c>
      <c r="E56" s="108">
        <v>30</v>
      </c>
      <c r="F56" s="108">
        <v>45</v>
      </c>
      <c r="G56" s="108">
        <v>60</v>
      </c>
      <c r="H56" s="108">
        <v>75</v>
      </c>
      <c r="J56" s="107">
        <v>0.70833333333333337</v>
      </c>
      <c r="K56" s="108">
        <v>59</v>
      </c>
      <c r="L56" s="108">
        <v>60</v>
      </c>
      <c r="M56" s="108">
        <v>25</v>
      </c>
      <c r="N56" s="108">
        <v>29</v>
      </c>
      <c r="O56" s="108">
        <v>30</v>
      </c>
      <c r="P56" s="108">
        <v>37</v>
      </c>
      <c r="Q56" s="108">
        <v>66</v>
      </c>
    </row>
    <row r="57" spans="1:18" ht="13.5" thickBot="1" x14ac:dyDescent="0.25">
      <c r="A57" s="105">
        <v>0.75</v>
      </c>
      <c r="B57" s="106">
        <v>68</v>
      </c>
      <c r="C57" s="106">
        <v>69</v>
      </c>
      <c r="D57" s="106">
        <v>32</v>
      </c>
      <c r="E57" s="106">
        <v>31</v>
      </c>
      <c r="F57" s="106">
        <v>39</v>
      </c>
      <c r="G57" s="106">
        <v>63</v>
      </c>
      <c r="H57" s="106">
        <v>84</v>
      </c>
      <c r="J57" s="105">
        <v>0.75</v>
      </c>
      <c r="K57" s="106">
        <v>46</v>
      </c>
      <c r="L57" s="106">
        <v>48</v>
      </c>
      <c r="M57" s="106">
        <v>8</v>
      </c>
      <c r="N57" s="106">
        <v>29</v>
      </c>
      <c r="O57" s="106">
        <v>30</v>
      </c>
      <c r="P57" s="106">
        <v>43</v>
      </c>
      <c r="Q57" s="106">
        <v>68</v>
      </c>
    </row>
    <row r="58" spans="1:18" ht="13.5" thickBot="1" x14ac:dyDescent="0.25">
      <c r="A58" s="107">
        <v>0.79166666666666663</v>
      </c>
      <c r="B58" s="108">
        <v>68</v>
      </c>
      <c r="C58" s="108">
        <v>61</v>
      </c>
      <c r="D58" s="108">
        <v>37</v>
      </c>
      <c r="E58" s="108">
        <v>27</v>
      </c>
      <c r="F58" s="108">
        <v>23</v>
      </c>
      <c r="G58" s="108">
        <v>41</v>
      </c>
      <c r="H58" s="108">
        <v>78</v>
      </c>
      <c r="J58" s="107">
        <v>0.79166666666666663</v>
      </c>
      <c r="K58" s="108">
        <v>34</v>
      </c>
      <c r="L58" s="108">
        <v>30</v>
      </c>
      <c r="M58" s="108">
        <v>28</v>
      </c>
      <c r="N58" s="108">
        <v>30</v>
      </c>
      <c r="O58" s="108">
        <v>43</v>
      </c>
      <c r="P58" s="108">
        <v>27</v>
      </c>
      <c r="Q58" s="108">
        <v>63</v>
      </c>
    </row>
    <row r="59" spans="1:18" ht="13.5" thickBot="1" x14ac:dyDescent="0.25">
      <c r="A59" s="105">
        <v>0.83333333333333337</v>
      </c>
      <c r="B59" s="106">
        <v>71</v>
      </c>
      <c r="C59" s="106">
        <v>55</v>
      </c>
      <c r="D59" s="106">
        <v>34</v>
      </c>
      <c r="E59" s="106">
        <v>21</v>
      </c>
      <c r="F59" s="106">
        <v>23</v>
      </c>
      <c r="G59" s="106">
        <v>33</v>
      </c>
      <c r="H59" s="106">
        <v>54</v>
      </c>
      <c r="J59" s="105">
        <v>0.83333333333333337</v>
      </c>
      <c r="K59" s="106">
        <v>28</v>
      </c>
      <c r="L59" s="106">
        <v>36</v>
      </c>
      <c r="M59" s="106">
        <v>28</v>
      </c>
      <c r="N59" s="106">
        <v>33</v>
      </c>
      <c r="O59" s="106">
        <v>25</v>
      </c>
      <c r="P59" s="106">
        <v>17</v>
      </c>
      <c r="Q59" s="106">
        <v>35</v>
      </c>
    </row>
    <row r="60" spans="1:18" ht="13.5" thickBot="1" x14ac:dyDescent="0.25">
      <c r="A60" s="107">
        <v>0.875</v>
      </c>
      <c r="B60" s="108">
        <v>71</v>
      </c>
      <c r="C60" s="108">
        <v>55</v>
      </c>
      <c r="D60" s="108">
        <v>27</v>
      </c>
      <c r="E60" s="108">
        <v>20</v>
      </c>
      <c r="F60" s="108">
        <v>18</v>
      </c>
      <c r="G60" s="108">
        <v>28</v>
      </c>
      <c r="H60" s="108">
        <v>49</v>
      </c>
      <c r="I60" s="151"/>
      <c r="J60" s="107">
        <v>0.875</v>
      </c>
      <c r="K60" s="108">
        <v>28</v>
      </c>
      <c r="L60" s="108">
        <v>34</v>
      </c>
      <c r="M60" s="108">
        <v>26</v>
      </c>
      <c r="N60" s="108">
        <v>23</v>
      </c>
      <c r="O60" s="108">
        <v>28</v>
      </c>
      <c r="P60" s="108">
        <v>12</v>
      </c>
      <c r="Q60" s="108">
        <v>26</v>
      </c>
    </row>
    <row r="61" spans="1:18" x14ac:dyDescent="0.2">
      <c r="A61" s="114" t="s">
        <v>186</v>
      </c>
      <c r="B61" s="114">
        <f>AVERAGE(B45:B60)</f>
        <v>58.6875</v>
      </c>
      <c r="C61" s="114">
        <f t="shared" ref="C61:H61" si="4">AVERAGE(C45:C60)</f>
        <v>64.375</v>
      </c>
      <c r="D61" s="114">
        <f t="shared" si="4"/>
        <v>58.25</v>
      </c>
      <c r="E61" s="114">
        <f t="shared" si="4"/>
        <v>46.125</v>
      </c>
      <c r="F61" s="114">
        <f t="shared" si="4"/>
        <v>43.4375</v>
      </c>
      <c r="G61" s="114">
        <f t="shared" si="4"/>
        <v>54.5</v>
      </c>
      <c r="H61" s="114">
        <f t="shared" si="4"/>
        <v>56.9375</v>
      </c>
      <c r="I61" s="151"/>
      <c r="J61" s="114" t="s">
        <v>186</v>
      </c>
      <c r="K61" s="114">
        <f>AVERAGE(K45:K60)</f>
        <v>44.25</v>
      </c>
      <c r="L61" s="114">
        <f t="shared" ref="L61:Q61" si="5">AVERAGE(L45:L60)</f>
        <v>41.0625</v>
      </c>
      <c r="M61" s="114">
        <f t="shared" si="5"/>
        <v>48.875</v>
      </c>
      <c r="N61" s="114">
        <f t="shared" si="5"/>
        <v>53.1875</v>
      </c>
      <c r="O61" s="114">
        <f t="shared" si="5"/>
        <v>52.375</v>
      </c>
      <c r="P61" s="114">
        <f t="shared" si="5"/>
        <v>42.75</v>
      </c>
      <c r="Q61" s="114">
        <f t="shared" si="5"/>
        <v>52.25</v>
      </c>
    </row>
    <row r="62" spans="1:18" x14ac:dyDescent="0.2">
      <c r="A62" s="114"/>
      <c r="B62" s="114"/>
      <c r="C62" s="114"/>
      <c r="D62" s="114"/>
      <c r="E62" s="114"/>
      <c r="F62" s="114"/>
      <c r="G62" s="114"/>
      <c r="H62" s="114"/>
      <c r="I62" s="151"/>
      <c r="J62" s="114"/>
      <c r="K62" s="114"/>
      <c r="L62" s="114"/>
      <c r="M62" s="114"/>
      <c r="N62" s="114"/>
      <c r="O62" s="114"/>
      <c r="P62" s="114"/>
      <c r="Q62" s="114"/>
    </row>
    <row r="63" spans="1:18" x14ac:dyDescent="0.2">
      <c r="A63" s="114"/>
      <c r="B63" s="114"/>
      <c r="C63" s="114"/>
      <c r="D63" s="114"/>
      <c r="E63" s="114"/>
      <c r="F63" s="114"/>
      <c r="G63" s="114"/>
      <c r="H63" s="114"/>
      <c r="I63" s="151"/>
      <c r="J63" s="114"/>
      <c r="K63" s="114"/>
      <c r="L63" s="114"/>
      <c r="M63" s="114"/>
      <c r="N63" s="114"/>
      <c r="O63" s="114"/>
      <c r="P63" s="114"/>
      <c r="Q63" s="114"/>
    </row>
    <row r="64" spans="1:18" s="116" customFormat="1" x14ac:dyDescent="0.2">
      <c r="A64" s="246" t="s">
        <v>192</v>
      </c>
      <c r="B64" s="246"/>
      <c r="C64" s="246"/>
      <c r="D64" s="246"/>
      <c r="E64" s="246"/>
      <c r="F64" s="246"/>
      <c r="G64" s="246"/>
      <c r="H64" s="246"/>
      <c r="I64" s="152"/>
      <c r="J64" s="247" t="s">
        <v>193</v>
      </c>
      <c r="K64" s="247"/>
      <c r="L64" s="247"/>
      <c r="M64" s="247"/>
      <c r="N64" s="247"/>
      <c r="O64" s="247"/>
      <c r="P64" s="247"/>
      <c r="Q64" s="247"/>
      <c r="R64" s="157"/>
    </row>
    <row r="65" spans="1:18" ht="26.25" thickBot="1" x14ac:dyDescent="0.25">
      <c r="A65" s="104" t="s">
        <v>139</v>
      </c>
      <c r="B65" s="104" t="s">
        <v>140</v>
      </c>
      <c r="C65" s="104" t="s">
        <v>141</v>
      </c>
      <c r="D65" s="104" t="s">
        <v>142</v>
      </c>
      <c r="E65" s="104" t="s">
        <v>143</v>
      </c>
      <c r="F65" s="104" t="s">
        <v>144</v>
      </c>
      <c r="G65" s="104" t="s">
        <v>145</v>
      </c>
      <c r="H65" s="104" t="s">
        <v>146</v>
      </c>
      <c r="I65" s="151"/>
      <c r="J65" s="104" t="s">
        <v>139</v>
      </c>
      <c r="K65" s="104" t="s">
        <v>140</v>
      </c>
      <c r="L65" s="104" t="s">
        <v>141</v>
      </c>
      <c r="M65" s="104" t="s">
        <v>142</v>
      </c>
      <c r="N65" s="104" t="s">
        <v>143</v>
      </c>
      <c r="O65" s="104" t="s">
        <v>144</v>
      </c>
      <c r="P65" s="104" t="s">
        <v>145</v>
      </c>
      <c r="Q65" s="104" t="s">
        <v>146</v>
      </c>
    </row>
    <row r="66" spans="1:18" ht="13.5" thickBot="1" x14ac:dyDescent="0.25">
      <c r="A66" s="105">
        <v>0.25</v>
      </c>
      <c r="B66" s="106">
        <v>9</v>
      </c>
      <c r="C66" s="106">
        <v>19</v>
      </c>
      <c r="D66" s="106">
        <v>6</v>
      </c>
      <c r="E66" s="106">
        <v>11</v>
      </c>
      <c r="F66" s="106">
        <v>5</v>
      </c>
      <c r="G66" s="106">
        <v>5</v>
      </c>
      <c r="H66" s="106">
        <v>5</v>
      </c>
      <c r="I66" s="151"/>
      <c r="J66" s="117">
        <v>0.25</v>
      </c>
      <c r="K66" s="118">
        <v>9</v>
      </c>
      <c r="L66" s="118">
        <v>11</v>
      </c>
      <c r="M66" s="118">
        <v>6</v>
      </c>
      <c r="N66" s="118">
        <v>6</v>
      </c>
      <c r="O66" s="118">
        <v>7</v>
      </c>
      <c r="P66" s="118">
        <v>5</v>
      </c>
      <c r="Q66" s="118">
        <v>6</v>
      </c>
    </row>
    <row r="67" spans="1:18" ht="13.5" thickBot="1" x14ac:dyDescent="0.25">
      <c r="A67" s="107">
        <v>0.29166666666666669</v>
      </c>
      <c r="B67" s="108">
        <v>16</v>
      </c>
      <c r="C67" s="108">
        <v>35</v>
      </c>
      <c r="D67" s="108">
        <v>23</v>
      </c>
      <c r="E67" s="108">
        <v>28</v>
      </c>
      <c r="F67" s="108">
        <v>30</v>
      </c>
      <c r="G67" s="108">
        <v>33</v>
      </c>
      <c r="H67" s="108">
        <v>23</v>
      </c>
      <c r="I67" s="151"/>
      <c r="J67" s="119">
        <v>0.29166666666666669</v>
      </c>
      <c r="K67" s="120">
        <v>14</v>
      </c>
      <c r="L67" s="120">
        <v>43</v>
      </c>
      <c r="M67" s="120">
        <v>35</v>
      </c>
      <c r="N67" s="120">
        <v>31</v>
      </c>
      <c r="O67" s="120">
        <v>28</v>
      </c>
      <c r="P67" s="120">
        <v>29</v>
      </c>
      <c r="Q67" s="120">
        <v>16</v>
      </c>
    </row>
    <row r="68" spans="1:18" ht="13.5" thickBot="1" x14ac:dyDescent="0.25">
      <c r="A68" s="105">
        <v>0.33333333333333331</v>
      </c>
      <c r="B68" s="106">
        <v>20</v>
      </c>
      <c r="C68" s="106">
        <v>35</v>
      </c>
      <c r="D68" s="106">
        <v>36</v>
      </c>
      <c r="E68" s="106">
        <v>50</v>
      </c>
      <c r="F68" s="106">
        <v>31</v>
      </c>
      <c r="G68" s="106">
        <v>40</v>
      </c>
      <c r="H68" s="106">
        <v>25</v>
      </c>
      <c r="I68" s="151"/>
      <c r="J68" s="117">
        <v>0.33333333333333331</v>
      </c>
      <c r="K68" s="118">
        <v>20</v>
      </c>
      <c r="L68" s="118">
        <v>54</v>
      </c>
      <c r="M68" s="118">
        <v>59</v>
      </c>
      <c r="N68" s="118">
        <v>52</v>
      </c>
      <c r="O68" s="118">
        <v>52</v>
      </c>
      <c r="P68" s="118">
        <v>39</v>
      </c>
      <c r="Q68" s="118">
        <v>25</v>
      </c>
    </row>
    <row r="69" spans="1:18" ht="13.5" thickBot="1" x14ac:dyDescent="0.25">
      <c r="A69" s="107">
        <v>0.375</v>
      </c>
      <c r="B69" s="108">
        <v>25</v>
      </c>
      <c r="C69" s="108">
        <v>25</v>
      </c>
      <c r="D69" s="108">
        <v>39</v>
      </c>
      <c r="E69" s="108">
        <v>60</v>
      </c>
      <c r="F69" s="108">
        <v>38</v>
      </c>
      <c r="G69" s="108">
        <v>55</v>
      </c>
      <c r="H69" s="108">
        <v>35</v>
      </c>
      <c r="I69" s="151"/>
      <c r="J69" s="119">
        <v>0.375</v>
      </c>
      <c r="K69" s="120">
        <v>24</v>
      </c>
      <c r="L69" s="120">
        <v>53</v>
      </c>
      <c r="M69" s="120">
        <v>55</v>
      </c>
      <c r="N69" s="120">
        <v>59</v>
      </c>
      <c r="O69" s="120">
        <v>41</v>
      </c>
      <c r="P69" s="120">
        <v>45</v>
      </c>
      <c r="Q69" s="120">
        <v>35</v>
      </c>
    </row>
    <row r="70" spans="1:18" ht="13.5" thickBot="1" x14ac:dyDescent="0.25">
      <c r="A70" s="105">
        <v>0.41666666666666669</v>
      </c>
      <c r="B70" s="106">
        <v>40</v>
      </c>
      <c r="C70" s="106">
        <v>23</v>
      </c>
      <c r="D70" s="106">
        <v>19</v>
      </c>
      <c r="E70" s="106">
        <v>61</v>
      </c>
      <c r="F70" s="106">
        <v>41</v>
      </c>
      <c r="G70" s="106">
        <v>46</v>
      </c>
      <c r="H70" s="106">
        <v>54</v>
      </c>
      <c r="I70" s="151"/>
      <c r="J70" s="117">
        <v>0.41666666666666669</v>
      </c>
      <c r="K70" s="118">
        <v>35</v>
      </c>
      <c r="L70" s="118">
        <v>63</v>
      </c>
      <c r="M70" s="118">
        <v>47</v>
      </c>
      <c r="N70" s="118">
        <v>52</v>
      </c>
      <c r="O70" s="118">
        <v>45</v>
      </c>
      <c r="P70" s="118">
        <v>44</v>
      </c>
      <c r="Q70" s="118">
        <v>40</v>
      </c>
    </row>
    <row r="71" spans="1:18" ht="13.5" thickBot="1" x14ac:dyDescent="0.25">
      <c r="A71" s="107">
        <v>0.45833333333333331</v>
      </c>
      <c r="B71" s="108">
        <v>41</v>
      </c>
      <c r="C71" s="108">
        <v>31</v>
      </c>
      <c r="D71" s="108">
        <v>31</v>
      </c>
      <c r="E71" s="108">
        <v>63</v>
      </c>
      <c r="F71" s="108">
        <v>43</v>
      </c>
      <c r="G71" s="108">
        <v>40</v>
      </c>
      <c r="H71" s="108">
        <v>48</v>
      </c>
      <c r="I71" s="151"/>
      <c r="J71" s="119">
        <v>0.45833333333333331</v>
      </c>
      <c r="K71" s="120">
        <v>30</v>
      </c>
      <c r="L71" s="120">
        <v>38</v>
      </c>
      <c r="M71" s="120">
        <v>67</v>
      </c>
      <c r="N71" s="120">
        <v>34</v>
      </c>
      <c r="O71" s="120">
        <v>32</v>
      </c>
      <c r="P71" s="120">
        <v>53</v>
      </c>
      <c r="Q71" s="120">
        <v>49</v>
      </c>
    </row>
    <row r="72" spans="1:18" ht="13.5" thickBot="1" x14ac:dyDescent="0.25">
      <c r="A72" s="106" t="s">
        <v>78</v>
      </c>
      <c r="B72" s="106">
        <v>37</v>
      </c>
      <c r="C72" s="106">
        <v>31</v>
      </c>
      <c r="D72" s="106">
        <v>50</v>
      </c>
      <c r="E72" s="106">
        <v>56</v>
      </c>
      <c r="F72" s="106">
        <v>48</v>
      </c>
      <c r="G72" s="106">
        <v>30</v>
      </c>
      <c r="H72" s="106">
        <v>52</v>
      </c>
      <c r="I72" s="149" t="s">
        <v>198</v>
      </c>
      <c r="J72" s="118" t="s">
        <v>78</v>
      </c>
      <c r="K72" s="118">
        <v>33</v>
      </c>
      <c r="L72" s="118">
        <v>28</v>
      </c>
      <c r="M72" s="118">
        <v>61</v>
      </c>
      <c r="N72" s="118">
        <v>26</v>
      </c>
      <c r="O72" s="118">
        <v>32</v>
      </c>
      <c r="P72" s="118">
        <v>43</v>
      </c>
      <c r="Q72" s="118">
        <v>43</v>
      </c>
      <c r="R72" s="155" t="s">
        <v>198</v>
      </c>
    </row>
    <row r="73" spans="1:18" ht="13.5" thickBot="1" x14ac:dyDescent="0.25">
      <c r="A73" s="107">
        <v>0.54166666666666663</v>
      </c>
      <c r="B73" s="108">
        <v>42</v>
      </c>
      <c r="C73" s="108">
        <v>39</v>
      </c>
      <c r="D73" s="108">
        <v>41</v>
      </c>
      <c r="E73" s="108">
        <v>55</v>
      </c>
      <c r="F73" s="108">
        <v>48</v>
      </c>
      <c r="G73" s="108">
        <v>34</v>
      </c>
      <c r="H73" s="108">
        <v>54</v>
      </c>
      <c r="I73" s="149" t="s">
        <v>199</v>
      </c>
      <c r="J73" s="119">
        <v>0.54166666666666663</v>
      </c>
      <c r="K73" s="120">
        <v>28</v>
      </c>
      <c r="L73" s="120">
        <v>34</v>
      </c>
      <c r="M73" s="120">
        <v>54</v>
      </c>
      <c r="N73" s="120">
        <v>20</v>
      </c>
      <c r="O73" s="120">
        <v>30</v>
      </c>
      <c r="P73" s="120">
        <v>39</v>
      </c>
      <c r="Q73" s="120">
        <v>58</v>
      </c>
      <c r="R73" s="155" t="s">
        <v>199</v>
      </c>
    </row>
    <row r="74" spans="1:18" ht="13.5" thickBot="1" x14ac:dyDescent="0.25">
      <c r="A74" s="105">
        <v>0.58333333333333337</v>
      </c>
      <c r="B74" s="106">
        <v>33</v>
      </c>
      <c r="C74" s="106">
        <v>43</v>
      </c>
      <c r="D74" s="106">
        <v>40</v>
      </c>
      <c r="E74" s="106">
        <v>26</v>
      </c>
      <c r="F74" s="106">
        <v>41</v>
      </c>
      <c r="G74" s="106">
        <v>44</v>
      </c>
      <c r="H74" s="106">
        <v>38</v>
      </c>
      <c r="I74" s="153">
        <f>AVERAGE(B82:H82)</f>
        <v>29.785714285714285</v>
      </c>
      <c r="J74" s="117">
        <v>0.58333333333333337</v>
      </c>
      <c r="K74" s="118">
        <v>31</v>
      </c>
      <c r="L74" s="118">
        <v>34</v>
      </c>
      <c r="M74" s="118">
        <v>48</v>
      </c>
      <c r="N74" s="118">
        <v>17</v>
      </c>
      <c r="O74" s="118">
        <v>23</v>
      </c>
      <c r="P74" s="118">
        <v>40</v>
      </c>
      <c r="Q74" s="118">
        <v>63</v>
      </c>
      <c r="R74" s="156">
        <f>AVERAGE(K83:Q83)</f>
        <v>34.232142857142854</v>
      </c>
    </row>
    <row r="75" spans="1:18" ht="13.5" thickBot="1" x14ac:dyDescent="0.25">
      <c r="A75" s="107">
        <v>0.625</v>
      </c>
      <c r="B75" s="108">
        <v>39</v>
      </c>
      <c r="C75" s="108">
        <v>37</v>
      </c>
      <c r="D75" s="108">
        <v>43</v>
      </c>
      <c r="E75" s="108">
        <v>44</v>
      </c>
      <c r="F75" s="108">
        <v>39</v>
      </c>
      <c r="G75" s="108">
        <v>40</v>
      </c>
      <c r="H75" s="108">
        <v>37</v>
      </c>
      <c r="I75" s="151"/>
      <c r="J75" s="119">
        <v>0.625</v>
      </c>
      <c r="K75" s="120">
        <v>37</v>
      </c>
      <c r="L75" s="120">
        <v>39</v>
      </c>
      <c r="M75" s="120">
        <v>41</v>
      </c>
      <c r="N75" s="120">
        <v>26</v>
      </c>
      <c r="O75" s="120">
        <v>30</v>
      </c>
      <c r="P75" s="120">
        <v>41</v>
      </c>
      <c r="Q75" s="120">
        <v>53</v>
      </c>
    </row>
    <row r="76" spans="1:18" ht="13.5" thickBot="1" x14ac:dyDescent="0.25">
      <c r="A76" s="105">
        <v>0.66666666666666663</v>
      </c>
      <c r="B76" s="106">
        <v>30</v>
      </c>
      <c r="C76" s="106">
        <v>29</v>
      </c>
      <c r="D76" s="106">
        <v>26</v>
      </c>
      <c r="E76" s="106">
        <v>35</v>
      </c>
      <c r="F76" s="106">
        <v>18</v>
      </c>
      <c r="G76" s="106">
        <v>20</v>
      </c>
      <c r="H76" s="106">
        <v>30</v>
      </c>
      <c r="I76" s="151"/>
      <c r="J76" s="117">
        <v>0.66666666666666663</v>
      </c>
      <c r="K76" s="118">
        <v>44</v>
      </c>
      <c r="L76" s="118">
        <v>33</v>
      </c>
      <c r="M76" s="118">
        <v>24</v>
      </c>
      <c r="N76" s="118">
        <v>20</v>
      </c>
      <c r="O76" s="118">
        <v>18</v>
      </c>
      <c r="P76" s="118">
        <v>41</v>
      </c>
      <c r="Q76" s="118">
        <v>48</v>
      </c>
    </row>
    <row r="77" spans="1:18" ht="13.5" thickBot="1" x14ac:dyDescent="0.25">
      <c r="A77" s="107">
        <v>0.70833333333333337</v>
      </c>
      <c r="B77" s="108">
        <v>20</v>
      </c>
      <c r="C77" s="108">
        <v>23</v>
      </c>
      <c r="D77" s="108">
        <v>24</v>
      </c>
      <c r="E77" s="108">
        <v>16</v>
      </c>
      <c r="F77" s="108">
        <v>10</v>
      </c>
      <c r="G77" s="108">
        <v>21</v>
      </c>
      <c r="H77" s="108">
        <v>23</v>
      </c>
      <c r="I77" s="151"/>
      <c r="J77" s="119">
        <v>0.70833333333333337</v>
      </c>
      <c r="K77" s="120">
        <v>26</v>
      </c>
      <c r="L77" s="120">
        <v>35</v>
      </c>
      <c r="M77" s="120">
        <v>16</v>
      </c>
      <c r="N77" s="120">
        <v>14</v>
      </c>
      <c r="O77" s="120">
        <v>22</v>
      </c>
      <c r="P77" s="120">
        <v>38</v>
      </c>
      <c r="Q77" s="120">
        <v>51</v>
      </c>
    </row>
    <row r="78" spans="1:18" ht="13.5" thickBot="1" x14ac:dyDescent="0.25">
      <c r="A78" s="105">
        <v>0.75</v>
      </c>
      <c r="B78" s="106">
        <v>22</v>
      </c>
      <c r="C78" s="106">
        <v>17</v>
      </c>
      <c r="D78" s="106">
        <v>33</v>
      </c>
      <c r="E78" s="106">
        <v>11</v>
      </c>
      <c r="F78" s="106">
        <v>8</v>
      </c>
      <c r="G78" s="106">
        <v>13</v>
      </c>
      <c r="H78" s="106">
        <v>21</v>
      </c>
      <c r="I78" s="151"/>
      <c r="J78" s="117">
        <v>0.75</v>
      </c>
      <c r="K78" s="118">
        <v>38</v>
      </c>
      <c r="L78" s="118">
        <v>33</v>
      </c>
      <c r="M78" s="118">
        <v>25</v>
      </c>
      <c r="N78" s="118">
        <v>19</v>
      </c>
      <c r="O78" s="118">
        <v>18</v>
      </c>
      <c r="P78" s="118">
        <v>33</v>
      </c>
      <c r="Q78" s="118">
        <v>51</v>
      </c>
    </row>
    <row r="79" spans="1:18" ht="13.5" thickBot="1" x14ac:dyDescent="0.25">
      <c r="A79" s="107">
        <v>0.79166666666666663</v>
      </c>
      <c r="B79" s="108">
        <v>16</v>
      </c>
      <c r="C79" s="108">
        <v>15</v>
      </c>
      <c r="D79" s="108">
        <v>35</v>
      </c>
      <c r="E79" s="108">
        <v>20</v>
      </c>
      <c r="F79" s="108">
        <v>14</v>
      </c>
      <c r="G79" s="108">
        <v>19</v>
      </c>
      <c r="H79" s="108">
        <v>22</v>
      </c>
      <c r="I79" s="151"/>
      <c r="J79" s="119">
        <v>0.79166666666666663</v>
      </c>
      <c r="K79" s="120">
        <v>35</v>
      </c>
      <c r="L79" s="120">
        <v>44</v>
      </c>
      <c r="M79" s="120">
        <v>30</v>
      </c>
      <c r="N79" s="120">
        <v>24</v>
      </c>
      <c r="O79" s="120">
        <v>29</v>
      </c>
      <c r="P79" s="120">
        <v>31</v>
      </c>
      <c r="Q79" s="120">
        <v>46</v>
      </c>
    </row>
    <row r="80" spans="1:18" ht="13.5" thickBot="1" x14ac:dyDescent="0.25">
      <c r="A80" s="105">
        <v>0.83333333333333337</v>
      </c>
      <c r="B80" s="106">
        <v>17</v>
      </c>
      <c r="C80" s="106">
        <v>17</v>
      </c>
      <c r="D80" s="106">
        <v>23</v>
      </c>
      <c r="E80" s="106">
        <v>15</v>
      </c>
      <c r="F80" s="106">
        <v>14</v>
      </c>
      <c r="G80" s="106">
        <v>25</v>
      </c>
      <c r="H80" s="106">
        <v>20</v>
      </c>
      <c r="I80" s="151"/>
      <c r="J80" s="117">
        <v>0.83333333333333337</v>
      </c>
      <c r="K80" s="118">
        <v>35</v>
      </c>
      <c r="L80" s="118">
        <v>44</v>
      </c>
      <c r="M80" s="118">
        <v>34</v>
      </c>
      <c r="N80" s="118">
        <v>29</v>
      </c>
      <c r="O80" s="118">
        <v>23</v>
      </c>
      <c r="P80" s="118">
        <v>24</v>
      </c>
      <c r="Q80" s="118">
        <v>34</v>
      </c>
    </row>
    <row r="81" spans="1:18" ht="13.5" thickBot="1" x14ac:dyDescent="0.25">
      <c r="A81" s="107">
        <v>0.875</v>
      </c>
      <c r="B81" s="108">
        <v>18</v>
      </c>
      <c r="C81" s="108">
        <v>16</v>
      </c>
      <c r="D81" s="108">
        <v>18</v>
      </c>
      <c r="E81" s="108">
        <v>18</v>
      </c>
      <c r="F81" s="108">
        <v>15</v>
      </c>
      <c r="G81" s="108">
        <v>11</v>
      </c>
      <c r="H81" s="108">
        <v>14</v>
      </c>
      <c r="I81" s="151"/>
      <c r="J81" s="119">
        <v>0.875</v>
      </c>
      <c r="K81" s="120">
        <v>41</v>
      </c>
      <c r="L81" s="120">
        <v>45</v>
      </c>
      <c r="M81" s="120">
        <v>22</v>
      </c>
      <c r="N81" s="120">
        <v>26</v>
      </c>
      <c r="O81" s="120">
        <v>19</v>
      </c>
      <c r="P81" s="120">
        <v>20</v>
      </c>
      <c r="Q81" s="120">
        <v>29</v>
      </c>
    </row>
    <row r="82" spans="1:18" ht="13.5" thickBot="1" x14ac:dyDescent="0.25">
      <c r="A82" s="114" t="s">
        <v>186</v>
      </c>
      <c r="B82" s="114">
        <f>AVERAGE(B66:B81)</f>
        <v>26.5625</v>
      </c>
      <c r="C82" s="114">
        <f t="shared" ref="C82:H82" si="6">AVERAGE(C66:C81)</f>
        <v>27.1875</v>
      </c>
      <c r="D82" s="114">
        <f t="shared" si="6"/>
        <v>30.4375</v>
      </c>
      <c r="E82" s="114">
        <f t="shared" si="6"/>
        <v>35.5625</v>
      </c>
      <c r="F82" s="114">
        <f t="shared" si="6"/>
        <v>27.6875</v>
      </c>
      <c r="G82" s="114">
        <f t="shared" si="6"/>
        <v>29.75</v>
      </c>
      <c r="H82" s="114">
        <f t="shared" si="6"/>
        <v>31.3125</v>
      </c>
      <c r="I82" s="151"/>
      <c r="J82" s="105">
        <v>0.91666666666666663</v>
      </c>
      <c r="K82" s="106"/>
      <c r="L82" s="106"/>
      <c r="M82" s="106"/>
      <c r="N82" s="106"/>
      <c r="O82" s="106">
        <v>10</v>
      </c>
      <c r="P82" s="106"/>
      <c r="Q82" s="114"/>
    </row>
    <row r="83" spans="1:18" x14ac:dyDescent="0.2">
      <c r="A83" s="114"/>
      <c r="B83" s="114"/>
      <c r="C83" s="114"/>
      <c r="D83" s="114"/>
      <c r="E83" s="114"/>
      <c r="F83" s="114"/>
      <c r="G83" s="114"/>
      <c r="H83" s="114"/>
      <c r="I83" s="151"/>
      <c r="J83" s="114" t="s">
        <v>186</v>
      </c>
      <c r="K83" s="114">
        <f>AVERAGE(K66:K82)</f>
        <v>30</v>
      </c>
      <c r="L83" s="114">
        <f t="shared" ref="L83:Q83" si="7">AVERAGE(L66:L82)</f>
        <v>39.4375</v>
      </c>
      <c r="M83" s="114">
        <f t="shared" si="7"/>
        <v>39</v>
      </c>
      <c r="N83" s="114">
        <f t="shared" si="7"/>
        <v>28.4375</v>
      </c>
      <c r="O83" s="114">
        <f t="shared" si="7"/>
        <v>27</v>
      </c>
      <c r="P83" s="114">
        <f t="shared" si="7"/>
        <v>35.3125</v>
      </c>
      <c r="Q83" s="114">
        <f t="shared" si="7"/>
        <v>40.4375</v>
      </c>
    </row>
    <row r="84" spans="1:18" x14ac:dyDescent="0.2">
      <c r="A84" s="114"/>
      <c r="B84" s="114"/>
      <c r="C84" s="114"/>
      <c r="D84" s="114"/>
      <c r="E84" s="114"/>
      <c r="F84" s="114"/>
      <c r="G84" s="114"/>
      <c r="H84" s="114"/>
      <c r="I84" s="151"/>
      <c r="J84" s="114"/>
      <c r="K84" s="114"/>
      <c r="L84" s="114"/>
      <c r="M84" s="114"/>
      <c r="N84" s="114"/>
      <c r="O84" s="114"/>
      <c r="P84" s="114"/>
      <c r="Q84" s="114"/>
    </row>
    <row r="85" spans="1:18" s="116" customFormat="1" x14ac:dyDescent="0.2">
      <c r="A85" s="246" t="s">
        <v>194</v>
      </c>
      <c r="B85" s="246"/>
      <c r="C85" s="246"/>
      <c r="D85" s="246"/>
      <c r="E85" s="246"/>
      <c r="F85" s="246"/>
      <c r="G85" s="246"/>
      <c r="H85" s="246"/>
      <c r="I85" s="152"/>
      <c r="J85" s="246" t="s">
        <v>195</v>
      </c>
      <c r="K85" s="246"/>
      <c r="L85" s="246"/>
      <c r="M85" s="246"/>
      <c r="N85" s="246"/>
      <c r="O85" s="246"/>
      <c r="P85" s="246"/>
      <c r="Q85" s="246"/>
      <c r="R85" s="157"/>
    </row>
    <row r="86" spans="1:18" ht="26.25" thickBot="1" x14ac:dyDescent="0.25">
      <c r="A86" s="104" t="s">
        <v>139</v>
      </c>
      <c r="B86" s="104" t="s">
        <v>140</v>
      </c>
      <c r="C86" s="104" t="s">
        <v>141</v>
      </c>
      <c r="D86" s="104" t="s">
        <v>142</v>
      </c>
      <c r="E86" s="104" t="s">
        <v>143</v>
      </c>
      <c r="F86" s="104" t="s">
        <v>144</v>
      </c>
      <c r="G86" s="104" t="s">
        <v>145</v>
      </c>
      <c r="H86" s="104" t="s">
        <v>146</v>
      </c>
      <c r="I86" s="151"/>
      <c r="J86" s="104" t="s">
        <v>139</v>
      </c>
      <c r="K86" s="104" t="s">
        <v>140</v>
      </c>
      <c r="L86" s="104" t="s">
        <v>141</v>
      </c>
      <c r="M86" s="104" t="s">
        <v>142</v>
      </c>
      <c r="N86" s="104" t="s">
        <v>143</v>
      </c>
      <c r="O86" s="104" t="s">
        <v>144</v>
      </c>
      <c r="P86" s="104" t="s">
        <v>145</v>
      </c>
      <c r="Q86" s="104" t="s">
        <v>146</v>
      </c>
    </row>
    <row r="87" spans="1:18" ht="13.5" thickBot="1" x14ac:dyDescent="0.25">
      <c r="A87" s="105">
        <v>0.25</v>
      </c>
      <c r="B87" s="106">
        <v>9</v>
      </c>
      <c r="C87" s="106">
        <v>13</v>
      </c>
      <c r="D87" s="106">
        <v>6</v>
      </c>
      <c r="E87" s="106">
        <v>11</v>
      </c>
      <c r="F87" s="106">
        <v>9</v>
      </c>
      <c r="G87" s="106">
        <v>8</v>
      </c>
      <c r="H87" s="106">
        <v>5</v>
      </c>
      <c r="I87" s="151"/>
      <c r="J87" s="105">
        <v>0.25</v>
      </c>
      <c r="K87" s="106">
        <v>10</v>
      </c>
      <c r="L87" s="106">
        <v>14</v>
      </c>
      <c r="M87" s="106">
        <v>10</v>
      </c>
      <c r="N87" s="106">
        <v>10</v>
      </c>
      <c r="O87" s="106">
        <v>10</v>
      </c>
      <c r="P87" s="106">
        <v>10</v>
      </c>
      <c r="Q87" s="106">
        <v>9</v>
      </c>
    </row>
    <row r="88" spans="1:18" ht="13.5" thickBot="1" x14ac:dyDescent="0.25">
      <c r="A88" s="107">
        <v>0.29166666666666669</v>
      </c>
      <c r="B88" s="108">
        <v>14</v>
      </c>
      <c r="C88" s="108">
        <v>24</v>
      </c>
      <c r="D88" s="108">
        <v>33</v>
      </c>
      <c r="E88" s="108">
        <v>31</v>
      </c>
      <c r="F88" s="108">
        <v>29</v>
      </c>
      <c r="G88" s="108">
        <v>30</v>
      </c>
      <c r="H88" s="108">
        <v>22</v>
      </c>
      <c r="I88" s="151"/>
      <c r="J88" s="107">
        <v>0.29166666666666669</v>
      </c>
      <c r="K88" s="108">
        <v>23</v>
      </c>
      <c r="L88" s="108">
        <v>30</v>
      </c>
      <c r="M88" s="108">
        <v>29</v>
      </c>
      <c r="N88" s="108">
        <v>38</v>
      </c>
      <c r="O88" s="108">
        <v>29</v>
      </c>
      <c r="P88" s="108">
        <v>26</v>
      </c>
      <c r="Q88" s="108">
        <v>20</v>
      </c>
    </row>
    <row r="89" spans="1:18" ht="13.5" thickBot="1" x14ac:dyDescent="0.25">
      <c r="A89" s="105">
        <v>0.33333333333333331</v>
      </c>
      <c r="B89" s="106">
        <v>21</v>
      </c>
      <c r="C89" s="106">
        <v>43</v>
      </c>
      <c r="D89" s="106">
        <v>68</v>
      </c>
      <c r="E89" s="106">
        <v>68</v>
      </c>
      <c r="F89" s="106">
        <v>54</v>
      </c>
      <c r="G89" s="106">
        <v>52</v>
      </c>
      <c r="H89" s="106">
        <v>32</v>
      </c>
      <c r="I89" s="151"/>
      <c r="J89" s="105">
        <v>0.33333333333333331</v>
      </c>
      <c r="K89" s="106">
        <v>28</v>
      </c>
      <c r="L89" s="106">
        <v>63</v>
      </c>
      <c r="M89" s="106">
        <v>72</v>
      </c>
      <c r="N89" s="106">
        <v>75</v>
      </c>
      <c r="O89" s="106">
        <v>60</v>
      </c>
      <c r="P89" s="106">
        <v>43</v>
      </c>
      <c r="Q89" s="106">
        <v>31</v>
      </c>
    </row>
    <row r="90" spans="1:18" ht="13.5" thickBot="1" x14ac:dyDescent="0.25">
      <c r="A90" s="107">
        <v>0.375</v>
      </c>
      <c r="B90" s="108">
        <v>34</v>
      </c>
      <c r="C90" s="108">
        <v>41</v>
      </c>
      <c r="D90" s="108">
        <v>65</v>
      </c>
      <c r="E90" s="108">
        <v>48</v>
      </c>
      <c r="F90" s="108">
        <v>35</v>
      </c>
      <c r="G90" s="108">
        <v>37</v>
      </c>
      <c r="H90" s="108">
        <v>44</v>
      </c>
      <c r="I90" s="151"/>
      <c r="J90" s="107">
        <v>0.375</v>
      </c>
      <c r="K90" s="108">
        <v>51</v>
      </c>
      <c r="L90" s="108">
        <v>61</v>
      </c>
      <c r="M90" s="108">
        <v>59</v>
      </c>
      <c r="N90" s="108">
        <v>85</v>
      </c>
      <c r="O90" s="108">
        <v>34</v>
      </c>
      <c r="P90" s="108">
        <v>31</v>
      </c>
      <c r="Q90" s="108">
        <v>39</v>
      </c>
    </row>
    <row r="91" spans="1:18" ht="13.5" thickBot="1" x14ac:dyDescent="0.25">
      <c r="A91" s="105">
        <v>0.41666666666666669</v>
      </c>
      <c r="B91" s="106">
        <v>38</v>
      </c>
      <c r="C91" s="106">
        <v>38</v>
      </c>
      <c r="D91" s="106">
        <v>68</v>
      </c>
      <c r="E91" s="106">
        <v>38</v>
      </c>
      <c r="F91" s="106">
        <v>35</v>
      </c>
      <c r="G91" s="106">
        <v>42</v>
      </c>
      <c r="H91" s="106">
        <v>55</v>
      </c>
      <c r="I91" s="151"/>
      <c r="J91" s="105">
        <v>0.41666666666666669</v>
      </c>
      <c r="K91" s="106">
        <v>63</v>
      </c>
      <c r="L91" s="106">
        <v>51</v>
      </c>
      <c r="M91" s="106">
        <v>40</v>
      </c>
      <c r="N91" s="106">
        <v>66</v>
      </c>
      <c r="O91" s="106">
        <v>34</v>
      </c>
      <c r="P91" s="106">
        <v>33</v>
      </c>
      <c r="Q91" s="106">
        <v>68</v>
      </c>
    </row>
    <row r="92" spans="1:18" ht="13.5" thickBot="1" x14ac:dyDescent="0.25">
      <c r="A92" s="107">
        <v>0.45833333333333331</v>
      </c>
      <c r="B92" s="108">
        <v>48</v>
      </c>
      <c r="C92" s="108">
        <v>31</v>
      </c>
      <c r="D92" s="108">
        <v>59</v>
      </c>
      <c r="E92" s="108">
        <v>29</v>
      </c>
      <c r="F92" s="108">
        <v>35</v>
      </c>
      <c r="G92" s="108">
        <v>46</v>
      </c>
      <c r="H92" s="108">
        <v>66</v>
      </c>
      <c r="I92" s="149" t="s">
        <v>198</v>
      </c>
      <c r="J92" s="107">
        <v>0.45833333333333331</v>
      </c>
      <c r="K92" s="108">
        <v>64</v>
      </c>
      <c r="L92" s="108">
        <v>42</v>
      </c>
      <c r="M92" s="108">
        <v>50</v>
      </c>
      <c r="N92" s="108">
        <v>80</v>
      </c>
      <c r="O92" s="108">
        <v>39</v>
      </c>
      <c r="P92" s="108">
        <v>44</v>
      </c>
      <c r="Q92" s="108">
        <v>75</v>
      </c>
      <c r="R92" s="155" t="s">
        <v>198</v>
      </c>
    </row>
    <row r="93" spans="1:18" ht="13.5" thickBot="1" x14ac:dyDescent="0.25">
      <c r="A93" s="106" t="s">
        <v>78</v>
      </c>
      <c r="B93" s="106">
        <v>44</v>
      </c>
      <c r="C93" s="106">
        <v>36</v>
      </c>
      <c r="D93" s="106">
        <v>48</v>
      </c>
      <c r="E93" s="106">
        <v>44</v>
      </c>
      <c r="F93" s="106">
        <v>35</v>
      </c>
      <c r="G93" s="106">
        <v>44</v>
      </c>
      <c r="H93" s="106">
        <v>68</v>
      </c>
      <c r="I93" s="149" t="s">
        <v>199</v>
      </c>
      <c r="J93" s="106" t="s">
        <v>78</v>
      </c>
      <c r="K93" s="106">
        <v>69</v>
      </c>
      <c r="L93" s="106">
        <v>31</v>
      </c>
      <c r="M93" s="106">
        <v>38</v>
      </c>
      <c r="N93" s="106">
        <v>45</v>
      </c>
      <c r="O93" s="106">
        <v>36</v>
      </c>
      <c r="P93" s="106">
        <v>35</v>
      </c>
      <c r="Q93" s="106">
        <v>81</v>
      </c>
      <c r="R93" s="155" t="s">
        <v>199</v>
      </c>
    </row>
    <row r="94" spans="1:18" ht="13.5" thickBot="1" x14ac:dyDescent="0.25">
      <c r="A94" s="107">
        <v>0.54166666666666663</v>
      </c>
      <c r="B94" s="108">
        <v>59</v>
      </c>
      <c r="C94" s="108">
        <v>33</v>
      </c>
      <c r="D94" s="108">
        <v>46</v>
      </c>
      <c r="E94" s="108">
        <v>50</v>
      </c>
      <c r="F94" s="108">
        <v>35</v>
      </c>
      <c r="G94" s="108">
        <v>28</v>
      </c>
      <c r="H94" s="108">
        <v>72</v>
      </c>
      <c r="I94" s="153">
        <f>AVERAGE(B103:H103)</f>
        <v>39.901785714285715</v>
      </c>
      <c r="J94" s="107">
        <v>0.54166666666666663</v>
      </c>
      <c r="K94" s="108">
        <v>63</v>
      </c>
      <c r="L94" s="108">
        <v>34</v>
      </c>
      <c r="M94" s="108">
        <v>32</v>
      </c>
      <c r="N94" s="108">
        <v>38</v>
      </c>
      <c r="O94" s="108">
        <v>35</v>
      </c>
      <c r="P94" s="108">
        <v>34</v>
      </c>
      <c r="Q94" s="108">
        <v>86</v>
      </c>
      <c r="R94" s="156">
        <f>AVERAGE(K103:Q103)</f>
        <v>42.053571428571431</v>
      </c>
    </row>
    <row r="95" spans="1:18" ht="13.5" thickBot="1" x14ac:dyDescent="0.25">
      <c r="A95" s="105">
        <v>0.58333333333333337</v>
      </c>
      <c r="B95" s="106">
        <v>63</v>
      </c>
      <c r="C95" s="106">
        <v>31</v>
      </c>
      <c r="D95" s="106">
        <v>41</v>
      </c>
      <c r="E95" s="106">
        <v>46</v>
      </c>
      <c r="F95" s="106">
        <v>31</v>
      </c>
      <c r="G95" s="106">
        <v>37</v>
      </c>
      <c r="H95" s="106">
        <v>70</v>
      </c>
      <c r="I95" s="151"/>
      <c r="J95" s="105">
        <v>0.58333333333333337</v>
      </c>
      <c r="K95" s="106">
        <v>75</v>
      </c>
      <c r="L95" s="106">
        <v>31</v>
      </c>
      <c r="M95" s="106">
        <v>32</v>
      </c>
      <c r="N95" s="106">
        <v>33</v>
      </c>
      <c r="O95" s="106">
        <v>35</v>
      </c>
      <c r="P95" s="106">
        <v>25</v>
      </c>
      <c r="Q95" s="106">
        <v>84</v>
      </c>
    </row>
    <row r="96" spans="1:18" ht="13.5" thickBot="1" x14ac:dyDescent="0.25">
      <c r="A96" s="107">
        <v>0.625</v>
      </c>
      <c r="B96" s="108">
        <v>63</v>
      </c>
      <c r="C96" s="108">
        <v>35</v>
      </c>
      <c r="D96" s="108">
        <v>38</v>
      </c>
      <c r="E96" s="108">
        <v>49</v>
      </c>
      <c r="F96" s="108">
        <v>37</v>
      </c>
      <c r="G96" s="108">
        <v>35</v>
      </c>
      <c r="H96" s="108">
        <v>63</v>
      </c>
      <c r="I96" s="151"/>
      <c r="J96" s="107">
        <v>0.625</v>
      </c>
      <c r="K96" s="108">
        <v>78</v>
      </c>
      <c r="L96" s="108">
        <v>33</v>
      </c>
      <c r="M96" s="108">
        <v>41</v>
      </c>
      <c r="N96" s="108">
        <v>40</v>
      </c>
      <c r="O96" s="108">
        <v>38</v>
      </c>
      <c r="P96" s="108">
        <v>29</v>
      </c>
      <c r="Q96" s="108">
        <v>69</v>
      </c>
    </row>
    <row r="97" spans="1:18" ht="13.5" thickBot="1" x14ac:dyDescent="0.25">
      <c r="A97" s="105">
        <v>0.66666666666666663</v>
      </c>
      <c r="B97" s="106">
        <v>56</v>
      </c>
      <c r="C97" s="106">
        <v>45</v>
      </c>
      <c r="D97" s="106">
        <v>50</v>
      </c>
      <c r="E97" s="106">
        <v>26</v>
      </c>
      <c r="F97" s="106">
        <v>30</v>
      </c>
      <c r="G97" s="106">
        <v>27</v>
      </c>
      <c r="H97" s="106">
        <v>79</v>
      </c>
      <c r="I97" s="151"/>
      <c r="J97" s="105">
        <v>0.66666666666666663</v>
      </c>
      <c r="K97" s="106">
        <v>75</v>
      </c>
      <c r="L97" s="106">
        <v>38</v>
      </c>
      <c r="M97" s="106">
        <v>40</v>
      </c>
      <c r="N97" s="106">
        <v>23</v>
      </c>
      <c r="O97" s="106">
        <v>24</v>
      </c>
      <c r="P97" s="106">
        <v>29</v>
      </c>
      <c r="Q97" s="106">
        <v>71</v>
      </c>
    </row>
    <row r="98" spans="1:18" ht="13.5" thickBot="1" x14ac:dyDescent="0.25">
      <c r="A98" s="107">
        <v>0.70833333333333337</v>
      </c>
      <c r="B98" s="108">
        <v>55</v>
      </c>
      <c r="C98" s="108">
        <v>44</v>
      </c>
      <c r="D98" s="108">
        <v>48</v>
      </c>
      <c r="E98" s="108">
        <v>30</v>
      </c>
      <c r="F98" s="108">
        <v>34</v>
      </c>
      <c r="G98" s="108">
        <v>24</v>
      </c>
      <c r="H98" s="108">
        <v>77</v>
      </c>
      <c r="I98" s="151"/>
      <c r="J98" s="107">
        <v>0.70833333333333337</v>
      </c>
      <c r="K98" s="108">
        <v>87</v>
      </c>
      <c r="L98" s="108">
        <v>38</v>
      </c>
      <c r="M98" s="108">
        <v>39</v>
      </c>
      <c r="N98" s="108">
        <v>15</v>
      </c>
      <c r="O98" s="108">
        <v>25</v>
      </c>
      <c r="P98" s="108">
        <v>39</v>
      </c>
      <c r="Q98" s="108">
        <v>71</v>
      </c>
    </row>
    <row r="99" spans="1:18" ht="13.5" thickBot="1" x14ac:dyDescent="0.25">
      <c r="A99" s="105">
        <v>0.75</v>
      </c>
      <c r="B99" s="106">
        <v>45</v>
      </c>
      <c r="C99" s="106">
        <v>31</v>
      </c>
      <c r="D99" s="106">
        <v>46</v>
      </c>
      <c r="E99" s="106">
        <v>25</v>
      </c>
      <c r="F99" s="106">
        <v>21</v>
      </c>
      <c r="G99" s="106">
        <v>20</v>
      </c>
      <c r="H99" s="106">
        <v>60</v>
      </c>
      <c r="I99" s="151"/>
      <c r="J99" s="105">
        <v>0.75</v>
      </c>
      <c r="K99" s="106">
        <v>77</v>
      </c>
      <c r="L99" s="106">
        <v>29</v>
      </c>
      <c r="M99" s="106">
        <v>37</v>
      </c>
      <c r="N99" s="106">
        <v>11</v>
      </c>
      <c r="O99" s="106">
        <v>28</v>
      </c>
      <c r="P99" s="106">
        <v>36</v>
      </c>
      <c r="Q99" s="106">
        <v>61</v>
      </c>
    </row>
    <row r="100" spans="1:18" ht="13.5" thickBot="1" x14ac:dyDescent="0.25">
      <c r="A100" s="107">
        <v>0.79166666666666663</v>
      </c>
      <c r="B100" s="108">
        <v>42</v>
      </c>
      <c r="C100" s="108">
        <v>48</v>
      </c>
      <c r="D100" s="108">
        <v>30</v>
      </c>
      <c r="E100" s="108">
        <v>23</v>
      </c>
      <c r="F100" s="108">
        <v>33</v>
      </c>
      <c r="G100" s="108">
        <v>27</v>
      </c>
      <c r="H100" s="108">
        <v>67</v>
      </c>
      <c r="I100" s="151"/>
      <c r="J100" s="107">
        <v>0.79166666666666663</v>
      </c>
      <c r="K100" s="108">
        <v>72</v>
      </c>
      <c r="L100" s="108">
        <v>29</v>
      </c>
      <c r="M100" s="108">
        <v>34</v>
      </c>
      <c r="N100" s="108">
        <v>15</v>
      </c>
      <c r="O100" s="108">
        <v>40</v>
      </c>
      <c r="P100" s="108">
        <v>34</v>
      </c>
      <c r="Q100" s="108">
        <v>53</v>
      </c>
    </row>
    <row r="101" spans="1:18" ht="13.5" thickBot="1" x14ac:dyDescent="0.25">
      <c r="A101" s="105">
        <v>0.83333333333333337</v>
      </c>
      <c r="B101" s="106">
        <v>54</v>
      </c>
      <c r="C101" s="106">
        <v>55</v>
      </c>
      <c r="D101" s="106">
        <v>31</v>
      </c>
      <c r="E101" s="106">
        <v>25</v>
      </c>
      <c r="F101" s="106">
        <v>41</v>
      </c>
      <c r="G101" s="106">
        <v>24</v>
      </c>
      <c r="H101" s="106">
        <v>60</v>
      </c>
      <c r="I101" s="151"/>
      <c r="J101" s="105">
        <v>0.83333333333333337</v>
      </c>
      <c r="K101" s="106">
        <v>86</v>
      </c>
      <c r="L101" s="106">
        <v>33</v>
      </c>
      <c r="M101" s="106">
        <v>26</v>
      </c>
      <c r="N101" s="106">
        <v>16</v>
      </c>
      <c r="O101" s="106">
        <v>34</v>
      </c>
      <c r="P101" s="106">
        <v>35</v>
      </c>
      <c r="Q101" s="106">
        <v>53</v>
      </c>
    </row>
    <row r="102" spans="1:18" ht="13.5" thickBot="1" x14ac:dyDescent="0.25">
      <c r="A102" s="107">
        <v>0.875</v>
      </c>
      <c r="B102" s="108">
        <v>58</v>
      </c>
      <c r="C102" s="108">
        <v>54</v>
      </c>
      <c r="D102" s="108">
        <v>31</v>
      </c>
      <c r="E102" s="108">
        <v>21</v>
      </c>
      <c r="F102" s="108">
        <v>24</v>
      </c>
      <c r="G102" s="108">
        <v>15</v>
      </c>
      <c r="H102" s="108">
        <v>38</v>
      </c>
      <c r="I102" s="151"/>
      <c r="J102" s="107">
        <v>0.875</v>
      </c>
      <c r="K102" s="108">
        <v>80</v>
      </c>
      <c r="L102" s="108">
        <v>20</v>
      </c>
      <c r="M102" s="108">
        <v>16</v>
      </c>
      <c r="N102" s="108">
        <v>18</v>
      </c>
      <c r="O102" s="108">
        <v>20</v>
      </c>
      <c r="P102" s="108">
        <v>18</v>
      </c>
      <c r="Q102" s="108">
        <v>36</v>
      </c>
    </row>
    <row r="103" spans="1:18" x14ac:dyDescent="0.2">
      <c r="A103" s="114" t="s">
        <v>186</v>
      </c>
      <c r="B103" s="103">
        <f>AVERAGE(B87:B102)</f>
        <v>43.9375</v>
      </c>
      <c r="C103" s="103">
        <f t="shared" ref="C103:H103" si="8">AVERAGE(C87:C102)</f>
        <v>37.625</v>
      </c>
      <c r="D103" s="103">
        <f t="shared" si="8"/>
        <v>44.25</v>
      </c>
      <c r="E103" s="103">
        <f t="shared" si="8"/>
        <v>35.25</v>
      </c>
      <c r="F103" s="103">
        <f t="shared" si="8"/>
        <v>32.375</v>
      </c>
      <c r="G103" s="103">
        <f t="shared" si="8"/>
        <v>31</v>
      </c>
      <c r="H103" s="103">
        <f t="shared" si="8"/>
        <v>54.875</v>
      </c>
      <c r="J103" s="114" t="s">
        <v>186</v>
      </c>
      <c r="K103" s="103">
        <f>AVERAGE(K87:K102)</f>
        <v>62.5625</v>
      </c>
      <c r="L103" s="103">
        <f t="shared" ref="L103:Q103" si="9">AVERAGE(L87:L102)</f>
        <v>36.0625</v>
      </c>
      <c r="M103" s="103">
        <f t="shared" si="9"/>
        <v>37.1875</v>
      </c>
      <c r="N103" s="103">
        <f t="shared" si="9"/>
        <v>38</v>
      </c>
      <c r="O103" s="103">
        <f t="shared" si="9"/>
        <v>32.5625</v>
      </c>
      <c r="P103" s="103">
        <f t="shared" si="9"/>
        <v>31.3125</v>
      </c>
      <c r="Q103" s="103">
        <f t="shared" si="9"/>
        <v>56.6875</v>
      </c>
    </row>
    <row r="106" spans="1:18" s="116" customFormat="1" x14ac:dyDescent="0.2">
      <c r="A106" s="246" t="s">
        <v>196</v>
      </c>
      <c r="B106" s="246"/>
      <c r="C106" s="246"/>
      <c r="D106" s="246"/>
      <c r="E106" s="246"/>
      <c r="F106" s="246"/>
      <c r="G106" s="246"/>
      <c r="H106" s="246"/>
      <c r="I106" s="152"/>
      <c r="J106" s="246" t="s">
        <v>197</v>
      </c>
      <c r="K106" s="246"/>
      <c r="L106" s="246"/>
      <c r="M106" s="246"/>
      <c r="N106" s="246"/>
      <c r="O106" s="246"/>
      <c r="P106" s="246"/>
      <c r="Q106" s="246"/>
      <c r="R106" s="157"/>
    </row>
    <row r="107" spans="1:18" x14ac:dyDescent="0.2">
      <c r="A107" s="114"/>
      <c r="B107" s="114"/>
      <c r="C107" s="114"/>
      <c r="D107" s="114"/>
      <c r="E107" s="114"/>
      <c r="F107" s="114"/>
      <c r="G107" s="114"/>
      <c r="H107" s="114"/>
      <c r="I107" s="151"/>
      <c r="J107" s="114"/>
      <c r="K107" s="114"/>
      <c r="L107" s="114"/>
      <c r="M107" s="114"/>
      <c r="N107" s="114"/>
      <c r="O107" s="114"/>
      <c r="P107" s="114"/>
      <c r="Q107" s="114"/>
    </row>
    <row r="108" spans="1:18" ht="26.25" thickBot="1" x14ac:dyDescent="0.25">
      <c r="A108" s="104" t="s">
        <v>139</v>
      </c>
      <c r="B108" s="104" t="s">
        <v>140</v>
      </c>
      <c r="C108" s="104" t="s">
        <v>141</v>
      </c>
      <c r="D108" s="104" t="s">
        <v>142</v>
      </c>
      <c r="E108" s="104" t="s">
        <v>143</v>
      </c>
      <c r="F108" s="104" t="s">
        <v>144</v>
      </c>
      <c r="G108" s="104" t="s">
        <v>145</v>
      </c>
      <c r="H108" s="104" t="s">
        <v>146</v>
      </c>
      <c r="I108" s="151"/>
      <c r="J108" s="104" t="s">
        <v>139</v>
      </c>
      <c r="K108" s="104" t="s">
        <v>140</v>
      </c>
      <c r="L108" s="104" t="s">
        <v>141</v>
      </c>
      <c r="M108" s="104" t="s">
        <v>142</v>
      </c>
      <c r="N108" s="104" t="s">
        <v>143</v>
      </c>
      <c r="O108" s="104" t="s">
        <v>144</v>
      </c>
      <c r="P108" s="104" t="s">
        <v>145</v>
      </c>
      <c r="Q108" s="104" t="s">
        <v>146</v>
      </c>
    </row>
    <row r="109" spans="1:18" ht="13.5" thickBot="1" x14ac:dyDescent="0.25">
      <c r="A109" s="105">
        <v>0.25</v>
      </c>
      <c r="B109" s="106">
        <v>20</v>
      </c>
      <c r="C109" s="106">
        <v>11</v>
      </c>
      <c r="D109" s="106">
        <v>8</v>
      </c>
      <c r="E109" s="106">
        <v>7</v>
      </c>
      <c r="F109" s="106">
        <v>7</v>
      </c>
      <c r="G109" s="106">
        <v>9</v>
      </c>
      <c r="H109" s="106">
        <v>6</v>
      </c>
      <c r="I109" s="151"/>
      <c r="J109" s="105">
        <v>0.25</v>
      </c>
      <c r="K109" s="106">
        <v>9</v>
      </c>
      <c r="L109" s="106">
        <v>5</v>
      </c>
      <c r="M109" s="106">
        <v>10</v>
      </c>
      <c r="N109" s="106">
        <v>6</v>
      </c>
      <c r="O109" s="106">
        <v>9</v>
      </c>
      <c r="P109" s="106">
        <v>11</v>
      </c>
      <c r="Q109" s="106">
        <v>10</v>
      </c>
    </row>
    <row r="110" spans="1:18" ht="13.5" thickBot="1" x14ac:dyDescent="0.25">
      <c r="A110" s="107">
        <v>0.29166666666666669</v>
      </c>
      <c r="B110" s="108">
        <v>30</v>
      </c>
      <c r="C110" s="108">
        <v>30</v>
      </c>
      <c r="D110" s="108">
        <v>29</v>
      </c>
      <c r="E110" s="108">
        <v>31</v>
      </c>
      <c r="F110" s="108">
        <v>26</v>
      </c>
      <c r="G110" s="108">
        <v>21</v>
      </c>
      <c r="H110" s="108">
        <v>23</v>
      </c>
      <c r="I110" s="151"/>
      <c r="J110" s="107">
        <v>0.29166666666666669</v>
      </c>
      <c r="K110" s="108">
        <v>16</v>
      </c>
      <c r="L110" s="108">
        <v>35</v>
      </c>
      <c r="M110" s="108">
        <v>28</v>
      </c>
      <c r="N110" s="108">
        <v>33</v>
      </c>
      <c r="O110" s="108">
        <v>41</v>
      </c>
      <c r="P110" s="108">
        <v>26</v>
      </c>
      <c r="Q110" s="108">
        <v>26</v>
      </c>
    </row>
    <row r="111" spans="1:18" ht="13.5" thickBot="1" x14ac:dyDescent="0.25">
      <c r="A111" s="105">
        <v>0.33333333333333331</v>
      </c>
      <c r="B111" s="106">
        <v>58</v>
      </c>
      <c r="C111" s="106">
        <v>74</v>
      </c>
      <c r="D111" s="106">
        <v>49</v>
      </c>
      <c r="E111" s="106">
        <v>73</v>
      </c>
      <c r="F111" s="106">
        <v>61</v>
      </c>
      <c r="G111" s="106">
        <v>51</v>
      </c>
      <c r="H111" s="106">
        <v>33</v>
      </c>
      <c r="I111" s="151"/>
      <c r="J111" s="105">
        <v>0.33333333333333331</v>
      </c>
      <c r="K111" s="106">
        <v>42</v>
      </c>
      <c r="L111" s="106">
        <v>68</v>
      </c>
      <c r="M111" s="106">
        <v>49</v>
      </c>
      <c r="N111" s="106">
        <v>55</v>
      </c>
      <c r="O111" s="106">
        <v>42</v>
      </c>
      <c r="P111" s="106">
        <v>53</v>
      </c>
      <c r="Q111" s="106">
        <v>40</v>
      </c>
    </row>
    <row r="112" spans="1:18" ht="13.5" thickBot="1" x14ac:dyDescent="0.25">
      <c r="A112" s="107">
        <v>0.375</v>
      </c>
      <c r="B112" s="108">
        <v>75</v>
      </c>
      <c r="C112" s="108">
        <v>78</v>
      </c>
      <c r="D112" s="108">
        <v>36</v>
      </c>
      <c r="E112" s="108">
        <v>59</v>
      </c>
      <c r="F112" s="108">
        <v>61</v>
      </c>
      <c r="G112" s="108">
        <v>43</v>
      </c>
      <c r="H112" s="108">
        <v>51</v>
      </c>
      <c r="I112" s="151"/>
      <c r="J112" s="107">
        <v>0.375</v>
      </c>
      <c r="K112" s="108">
        <v>46</v>
      </c>
      <c r="L112" s="108">
        <v>69</v>
      </c>
      <c r="M112" s="108">
        <v>61</v>
      </c>
      <c r="N112" s="108">
        <v>75</v>
      </c>
      <c r="O112" s="108">
        <v>54</v>
      </c>
      <c r="P112" s="108">
        <v>48</v>
      </c>
      <c r="Q112" s="108">
        <v>53</v>
      </c>
    </row>
    <row r="113" spans="1:18" ht="13.5" thickBot="1" x14ac:dyDescent="0.25">
      <c r="A113" s="105">
        <v>0.41666666666666669</v>
      </c>
      <c r="B113" s="106">
        <v>98</v>
      </c>
      <c r="C113" s="106">
        <v>88</v>
      </c>
      <c r="D113" s="106">
        <v>55</v>
      </c>
      <c r="E113" s="106">
        <v>53</v>
      </c>
      <c r="F113" s="106">
        <v>62</v>
      </c>
      <c r="G113" s="106">
        <v>54</v>
      </c>
      <c r="H113" s="106">
        <v>68</v>
      </c>
      <c r="I113" s="151"/>
      <c r="J113" s="105">
        <v>0.41666666666666669</v>
      </c>
      <c r="K113" s="106">
        <v>67</v>
      </c>
      <c r="L113" s="106">
        <v>49</v>
      </c>
      <c r="M113" s="106">
        <v>55</v>
      </c>
      <c r="N113" s="106">
        <v>65</v>
      </c>
      <c r="O113" s="106">
        <v>70</v>
      </c>
      <c r="P113" s="106">
        <v>59</v>
      </c>
      <c r="Q113" s="106">
        <v>65</v>
      </c>
    </row>
    <row r="114" spans="1:18" ht="13.5" thickBot="1" x14ac:dyDescent="0.25">
      <c r="A114" s="107">
        <v>0.45833333333333331</v>
      </c>
      <c r="B114" s="108">
        <v>128</v>
      </c>
      <c r="C114" s="108">
        <v>93</v>
      </c>
      <c r="D114" s="108">
        <v>43</v>
      </c>
      <c r="E114" s="108">
        <v>62</v>
      </c>
      <c r="F114" s="108">
        <v>56</v>
      </c>
      <c r="G114" s="108">
        <v>64</v>
      </c>
      <c r="H114" s="108">
        <v>86</v>
      </c>
      <c r="I114" s="151"/>
      <c r="J114" s="107">
        <v>0.45833333333333331</v>
      </c>
      <c r="K114" s="108">
        <v>84</v>
      </c>
      <c r="L114" s="108">
        <v>45</v>
      </c>
      <c r="M114" s="108">
        <v>55</v>
      </c>
      <c r="N114" s="108">
        <v>88</v>
      </c>
      <c r="O114" s="108">
        <v>75</v>
      </c>
      <c r="P114" s="108">
        <v>62</v>
      </c>
      <c r="Q114" s="108">
        <v>62</v>
      </c>
    </row>
    <row r="115" spans="1:18" ht="13.5" thickBot="1" x14ac:dyDescent="0.25">
      <c r="A115" s="106" t="s">
        <v>78</v>
      </c>
      <c r="B115" s="106">
        <v>133</v>
      </c>
      <c r="C115" s="106">
        <v>78</v>
      </c>
      <c r="D115" s="106">
        <v>55</v>
      </c>
      <c r="E115" s="106">
        <v>63</v>
      </c>
      <c r="F115" s="106">
        <v>53</v>
      </c>
      <c r="G115" s="106">
        <v>55</v>
      </c>
      <c r="H115" s="106">
        <v>89</v>
      </c>
      <c r="I115" s="149" t="s">
        <v>198</v>
      </c>
      <c r="J115" s="106" t="s">
        <v>78</v>
      </c>
      <c r="K115" s="106">
        <v>96</v>
      </c>
      <c r="L115" s="106">
        <v>58</v>
      </c>
      <c r="M115" s="106">
        <v>48</v>
      </c>
      <c r="N115" s="106">
        <v>95</v>
      </c>
      <c r="O115" s="106">
        <v>60</v>
      </c>
      <c r="P115" s="106">
        <v>60</v>
      </c>
      <c r="Q115" s="106">
        <v>74</v>
      </c>
      <c r="R115" s="155" t="s">
        <v>198</v>
      </c>
    </row>
    <row r="116" spans="1:18" ht="13.5" thickBot="1" x14ac:dyDescent="0.25">
      <c r="A116" s="107">
        <v>0.54166666666666663</v>
      </c>
      <c r="B116" s="108">
        <v>133</v>
      </c>
      <c r="C116" s="108">
        <v>85</v>
      </c>
      <c r="D116" s="108">
        <v>63</v>
      </c>
      <c r="E116" s="108">
        <v>67</v>
      </c>
      <c r="F116" s="108">
        <v>39</v>
      </c>
      <c r="G116" s="108">
        <v>73</v>
      </c>
      <c r="H116" s="108">
        <v>80</v>
      </c>
      <c r="I116" s="149" t="s">
        <v>199</v>
      </c>
      <c r="J116" s="107">
        <v>0.54166666666666663</v>
      </c>
      <c r="K116" s="108">
        <v>98</v>
      </c>
      <c r="L116" s="108">
        <v>55</v>
      </c>
      <c r="M116" s="108">
        <v>66</v>
      </c>
      <c r="N116" s="108">
        <v>105</v>
      </c>
      <c r="O116" s="108">
        <v>58</v>
      </c>
      <c r="P116" s="108">
        <v>57</v>
      </c>
      <c r="Q116" s="108">
        <v>73</v>
      </c>
      <c r="R116" s="155" t="s">
        <v>199</v>
      </c>
    </row>
    <row r="117" spans="1:18" ht="13.5" thickBot="1" x14ac:dyDescent="0.25">
      <c r="A117" s="105">
        <v>0.58333333333333337</v>
      </c>
      <c r="B117" s="106">
        <v>120</v>
      </c>
      <c r="C117" s="106">
        <v>86</v>
      </c>
      <c r="D117" s="106">
        <v>66</v>
      </c>
      <c r="E117" s="106">
        <v>56</v>
      </c>
      <c r="F117" s="106">
        <v>44</v>
      </c>
      <c r="G117" s="106">
        <v>78</v>
      </c>
      <c r="H117" s="106">
        <v>85</v>
      </c>
      <c r="I117" s="151">
        <f>AVERAGE(B125:H125)</f>
        <v>59.919642857142854</v>
      </c>
      <c r="J117" s="105">
        <v>0.58333333333333337</v>
      </c>
      <c r="K117" s="106">
        <v>47</v>
      </c>
      <c r="L117" s="106">
        <v>73</v>
      </c>
      <c r="M117" s="106">
        <v>60</v>
      </c>
      <c r="N117" s="106">
        <v>61</v>
      </c>
      <c r="O117" s="106">
        <v>56</v>
      </c>
      <c r="P117" s="106">
        <v>60</v>
      </c>
      <c r="Q117" s="106">
        <v>45</v>
      </c>
      <c r="R117" s="155">
        <f>AVERAGE(K125:Q125)</f>
        <v>53.928571428571431</v>
      </c>
    </row>
    <row r="118" spans="1:18" ht="13.5" thickBot="1" x14ac:dyDescent="0.25">
      <c r="A118" s="107">
        <v>0.625</v>
      </c>
      <c r="B118" s="108">
        <v>119</v>
      </c>
      <c r="C118" s="108">
        <v>81</v>
      </c>
      <c r="D118" s="108">
        <v>64</v>
      </c>
      <c r="E118" s="108">
        <v>52</v>
      </c>
      <c r="F118" s="108">
        <v>34</v>
      </c>
      <c r="G118" s="108">
        <v>76</v>
      </c>
      <c r="H118" s="108">
        <v>90</v>
      </c>
      <c r="I118" s="151"/>
      <c r="J118" s="107">
        <v>0.625</v>
      </c>
      <c r="K118" s="108">
        <v>77</v>
      </c>
      <c r="L118" s="108">
        <v>58</v>
      </c>
      <c r="M118" s="108">
        <v>76</v>
      </c>
      <c r="N118" s="108">
        <v>75</v>
      </c>
      <c r="O118" s="108">
        <v>54</v>
      </c>
      <c r="P118" s="108">
        <v>50</v>
      </c>
      <c r="Q118" s="108">
        <v>66</v>
      </c>
    </row>
    <row r="119" spans="1:18" ht="13.5" thickBot="1" x14ac:dyDescent="0.25">
      <c r="A119" s="105">
        <v>0.66666666666666663</v>
      </c>
      <c r="B119" s="106">
        <v>113</v>
      </c>
      <c r="C119" s="106">
        <v>66</v>
      </c>
      <c r="D119" s="106">
        <v>60</v>
      </c>
      <c r="E119" s="106">
        <v>43</v>
      </c>
      <c r="F119" s="106">
        <v>44</v>
      </c>
      <c r="G119" s="106">
        <v>71</v>
      </c>
      <c r="H119" s="106">
        <v>95</v>
      </c>
      <c r="I119" s="151"/>
      <c r="J119" s="105">
        <v>0.66666666666666663</v>
      </c>
      <c r="K119" s="106">
        <v>67</v>
      </c>
      <c r="L119" s="106">
        <v>86</v>
      </c>
      <c r="M119" s="106">
        <v>98</v>
      </c>
      <c r="N119" s="106">
        <v>82</v>
      </c>
      <c r="O119" s="106">
        <v>64</v>
      </c>
      <c r="P119" s="106">
        <v>49</v>
      </c>
      <c r="Q119" s="106">
        <v>70</v>
      </c>
    </row>
    <row r="120" spans="1:18" ht="13.5" thickBot="1" x14ac:dyDescent="0.25">
      <c r="A120" s="107">
        <v>0.70833333333333337</v>
      </c>
      <c r="B120" s="108">
        <v>111</v>
      </c>
      <c r="C120" s="108">
        <v>58</v>
      </c>
      <c r="D120" s="108">
        <v>66</v>
      </c>
      <c r="E120" s="108">
        <v>39</v>
      </c>
      <c r="F120" s="108">
        <v>37</v>
      </c>
      <c r="G120" s="108">
        <v>64</v>
      </c>
      <c r="H120" s="108">
        <v>105</v>
      </c>
      <c r="I120" s="151"/>
      <c r="J120" s="107">
        <v>0.70833333333333337</v>
      </c>
      <c r="K120" s="108">
        <v>69</v>
      </c>
      <c r="L120" s="108">
        <v>75</v>
      </c>
      <c r="M120" s="108">
        <v>71</v>
      </c>
      <c r="N120" s="108">
        <v>58</v>
      </c>
      <c r="O120" s="108">
        <v>48</v>
      </c>
      <c r="P120" s="108">
        <v>35</v>
      </c>
      <c r="Q120" s="108">
        <v>65</v>
      </c>
    </row>
    <row r="121" spans="1:18" ht="13.5" thickBot="1" x14ac:dyDescent="0.25">
      <c r="A121" s="105">
        <v>0.75</v>
      </c>
      <c r="B121" s="106">
        <v>108</v>
      </c>
      <c r="C121" s="106">
        <v>39</v>
      </c>
      <c r="D121" s="106">
        <v>46</v>
      </c>
      <c r="E121" s="106">
        <v>40</v>
      </c>
      <c r="F121" s="106">
        <v>35</v>
      </c>
      <c r="G121" s="106">
        <v>61</v>
      </c>
      <c r="H121" s="106">
        <v>106</v>
      </c>
      <c r="I121" s="151"/>
      <c r="J121" s="105">
        <v>0.75</v>
      </c>
      <c r="K121" s="106">
        <v>57</v>
      </c>
      <c r="L121" s="106">
        <v>59</v>
      </c>
      <c r="M121" s="106">
        <v>94</v>
      </c>
      <c r="N121" s="106">
        <v>36</v>
      </c>
      <c r="O121" s="106">
        <v>39</v>
      </c>
      <c r="P121" s="106">
        <v>32</v>
      </c>
      <c r="Q121" s="106">
        <v>58</v>
      </c>
    </row>
    <row r="122" spans="1:18" ht="13.5" thickBot="1" x14ac:dyDescent="0.25">
      <c r="A122" s="107">
        <v>0.79166666666666663</v>
      </c>
      <c r="B122" s="108">
        <v>111</v>
      </c>
      <c r="C122" s="108">
        <v>29</v>
      </c>
      <c r="D122" s="108">
        <v>50</v>
      </c>
      <c r="E122" s="108">
        <v>42</v>
      </c>
      <c r="F122" s="108">
        <v>26</v>
      </c>
      <c r="G122" s="108">
        <v>48</v>
      </c>
      <c r="H122" s="108">
        <v>104</v>
      </c>
      <c r="I122" s="151"/>
      <c r="J122" s="107">
        <v>0.79166666666666663</v>
      </c>
      <c r="K122" s="108">
        <v>64</v>
      </c>
      <c r="L122" s="108">
        <v>68</v>
      </c>
      <c r="M122" s="108">
        <v>85</v>
      </c>
      <c r="N122" s="108">
        <v>31</v>
      </c>
      <c r="O122" s="108">
        <v>43</v>
      </c>
      <c r="P122" s="108">
        <v>30</v>
      </c>
      <c r="Q122" s="108">
        <v>58</v>
      </c>
    </row>
    <row r="123" spans="1:18" ht="13.5" thickBot="1" x14ac:dyDescent="0.25">
      <c r="A123" s="105">
        <v>0.83333333333333337</v>
      </c>
      <c r="B123" s="106">
        <v>113</v>
      </c>
      <c r="C123" s="106">
        <v>35</v>
      </c>
      <c r="D123" s="106">
        <v>41</v>
      </c>
      <c r="E123" s="106">
        <v>40</v>
      </c>
      <c r="F123" s="106">
        <v>29</v>
      </c>
      <c r="G123" s="106">
        <v>46</v>
      </c>
      <c r="H123" s="106">
        <v>86</v>
      </c>
      <c r="I123" s="151"/>
      <c r="J123" s="105">
        <v>0.83333333333333337</v>
      </c>
      <c r="K123" s="106">
        <v>71</v>
      </c>
      <c r="L123" s="106">
        <v>45</v>
      </c>
      <c r="M123" s="106">
        <v>69</v>
      </c>
      <c r="N123" s="106">
        <v>35</v>
      </c>
      <c r="O123" s="106">
        <v>34</v>
      </c>
      <c r="P123" s="106">
        <v>12</v>
      </c>
      <c r="Q123" s="106">
        <v>58</v>
      </c>
    </row>
    <row r="124" spans="1:18" ht="13.5" thickBot="1" x14ac:dyDescent="0.25">
      <c r="A124" s="107">
        <v>0.875</v>
      </c>
      <c r="B124" s="108">
        <v>115</v>
      </c>
      <c r="C124" s="108">
        <v>29</v>
      </c>
      <c r="D124" s="108">
        <v>28</v>
      </c>
      <c r="E124" s="108">
        <v>25</v>
      </c>
      <c r="F124" s="108">
        <v>11</v>
      </c>
      <c r="G124" s="108">
        <v>34</v>
      </c>
      <c r="H124" s="108">
        <v>75</v>
      </c>
      <c r="I124" s="151"/>
      <c r="J124" s="107">
        <v>0.875</v>
      </c>
      <c r="K124" s="108">
        <v>68</v>
      </c>
      <c r="L124" s="108">
        <v>46</v>
      </c>
      <c r="M124" s="108">
        <v>29</v>
      </c>
      <c r="N124" s="108">
        <v>21</v>
      </c>
      <c r="O124" s="108">
        <v>23</v>
      </c>
      <c r="P124" s="108">
        <v>6</v>
      </c>
      <c r="Q124" s="108">
        <v>50</v>
      </c>
    </row>
    <row r="125" spans="1:18" x14ac:dyDescent="0.2">
      <c r="A125" s="114" t="s">
        <v>186</v>
      </c>
      <c r="B125" s="114">
        <f>AVERAGE(B109:B124)</f>
        <v>99.0625</v>
      </c>
      <c r="C125" s="114">
        <f t="shared" ref="C125:H125" si="10">AVERAGE(C109:C124)</f>
        <v>60</v>
      </c>
      <c r="D125" s="114">
        <f t="shared" si="10"/>
        <v>47.4375</v>
      </c>
      <c r="E125" s="114">
        <f t="shared" si="10"/>
        <v>47</v>
      </c>
      <c r="F125" s="114">
        <f t="shared" si="10"/>
        <v>39.0625</v>
      </c>
      <c r="G125" s="114">
        <f t="shared" si="10"/>
        <v>53</v>
      </c>
      <c r="H125" s="114">
        <f t="shared" si="10"/>
        <v>73.875</v>
      </c>
      <c r="I125" s="151"/>
      <c r="J125" s="114" t="s">
        <v>186</v>
      </c>
      <c r="K125" s="114">
        <f>AVERAGE(K109:K124)</f>
        <v>61.125</v>
      </c>
      <c r="L125" s="114">
        <f t="shared" ref="L125:P125" si="11">AVERAGE(L109:L124)</f>
        <v>55.875</v>
      </c>
      <c r="M125" s="114">
        <f t="shared" si="11"/>
        <v>59.625</v>
      </c>
      <c r="N125" s="114">
        <f t="shared" si="11"/>
        <v>57.5625</v>
      </c>
      <c r="O125" s="114">
        <f t="shared" si="11"/>
        <v>48.125</v>
      </c>
      <c r="P125" s="114">
        <f t="shared" si="11"/>
        <v>40.625</v>
      </c>
      <c r="Q125" s="114">
        <f>AVERAGE(Q109:Q124)</f>
        <v>54.5625</v>
      </c>
    </row>
  </sheetData>
  <mergeCells count="14">
    <mergeCell ref="A106:H106"/>
    <mergeCell ref="J106:Q106"/>
    <mergeCell ref="A1:H1"/>
    <mergeCell ref="J1:Q1"/>
    <mergeCell ref="A22:H22"/>
    <mergeCell ref="J22:Q22"/>
    <mergeCell ref="A43:H43"/>
    <mergeCell ref="J43:Q43"/>
    <mergeCell ref="S3:T3"/>
    <mergeCell ref="S4:T4"/>
    <mergeCell ref="A64:H64"/>
    <mergeCell ref="J64:Q64"/>
    <mergeCell ref="A85:H85"/>
    <mergeCell ref="J85:Q8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B3DEC-EF7B-4AD4-9F3E-71DF3053A8F3}">
  <dimension ref="A1:V179"/>
  <sheetViews>
    <sheetView workbookViewId="0">
      <selection activeCell="T14" sqref="T14"/>
    </sheetView>
  </sheetViews>
  <sheetFormatPr baseColWidth="10" defaultRowHeight="12.75" x14ac:dyDescent="0.2"/>
  <cols>
    <col min="1" max="1" width="12.42578125" style="114" bestFit="1" customWidth="1"/>
    <col min="2" max="4" width="9.7109375" style="114" customWidth="1"/>
    <col min="5" max="5" width="12" style="114" customWidth="1"/>
    <col min="6" max="8" width="9.7109375" style="114" customWidth="1"/>
    <col min="9" max="10" width="4" style="114" customWidth="1"/>
    <col min="11" max="11" width="12.42578125" style="114" bestFit="1" customWidth="1"/>
    <col min="12" max="14" width="10" style="114" customWidth="1"/>
    <col min="15" max="15" width="12" style="114" customWidth="1"/>
    <col min="16" max="18" width="10" style="114" customWidth="1"/>
    <col min="19" max="19" width="4" style="114" customWidth="1"/>
    <col min="20" max="20" width="11.42578125" style="114"/>
    <col min="21" max="21" width="5" style="114" customWidth="1"/>
    <col min="22" max="16384" width="11.42578125" style="114"/>
  </cols>
  <sheetData>
    <row r="1" spans="1:22" x14ac:dyDescent="0.2">
      <c r="A1" s="252" t="s">
        <v>185</v>
      </c>
      <c r="B1" s="252"/>
      <c r="C1" s="252"/>
      <c r="D1" s="252"/>
      <c r="E1" s="252"/>
      <c r="F1" s="252"/>
      <c r="G1" s="252"/>
      <c r="H1" s="252"/>
      <c r="K1" s="252" t="s">
        <v>200</v>
      </c>
      <c r="L1" s="252"/>
      <c r="M1" s="252"/>
      <c r="N1" s="252"/>
      <c r="O1" s="252"/>
      <c r="P1" s="252"/>
      <c r="Q1" s="252"/>
      <c r="R1" s="252"/>
    </row>
    <row r="3" spans="1:22" ht="26.25" thickBot="1" x14ac:dyDescent="0.25">
      <c r="A3" s="104" t="s">
        <v>139</v>
      </c>
      <c r="B3" s="104" t="s">
        <v>140</v>
      </c>
      <c r="C3" s="104" t="s">
        <v>141</v>
      </c>
      <c r="D3" s="104" t="s">
        <v>142</v>
      </c>
      <c r="E3" s="104" t="s">
        <v>143</v>
      </c>
      <c r="F3" s="104" t="s">
        <v>144</v>
      </c>
      <c r="G3" s="104" t="s">
        <v>145</v>
      </c>
      <c r="H3" s="104" t="s">
        <v>146</v>
      </c>
      <c r="K3" s="104" t="s">
        <v>139</v>
      </c>
      <c r="L3" s="104" t="s">
        <v>140</v>
      </c>
      <c r="M3" s="104" t="s">
        <v>141</v>
      </c>
      <c r="N3" s="104" t="s">
        <v>142</v>
      </c>
      <c r="O3" s="104" t="s">
        <v>143</v>
      </c>
      <c r="P3" s="104" t="s">
        <v>144</v>
      </c>
      <c r="Q3" s="104" t="s">
        <v>145</v>
      </c>
      <c r="R3" s="104" t="s">
        <v>146</v>
      </c>
    </row>
    <row r="4" spans="1:22" ht="13.5" thickBot="1" x14ac:dyDescent="0.25">
      <c r="A4" s="106" t="s">
        <v>109</v>
      </c>
      <c r="B4" s="106">
        <v>71</v>
      </c>
      <c r="C4" s="106">
        <v>116</v>
      </c>
      <c r="D4" s="106">
        <v>117</v>
      </c>
      <c r="E4" s="106">
        <v>120</v>
      </c>
      <c r="F4" s="106">
        <v>90</v>
      </c>
      <c r="G4" s="106">
        <v>90</v>
      </c>
      <c r="H4" s="106">
        <v>29</v>
      </c>
      <c r="K4" s="106" t="s">
        <v>109</v>
      </c>
      <c r="L4" s="106">
        <v>49</v>
      </c>
      <c r="M4" s="106">
        <v>105</v>
      </c>
      <c r="N4" s="106">
        <v>135</v>
      </c>
      <c r="O4" s="106">
        <v>98</v>
      </c>
      <c r="P4" s="106">
        <v>64</v>
      </c>
      <c r="Q4" s="106">
        <v>49</v>
      </c>
      <c r="R4" s="106">
        <v>24</v>
      </c>
      <c r="T4" s="242" t="s">
        <v>203</v>
      </c>
      <c r="U4" s="243"/>
      <c r="V4" s="126">
        <f>AVERAGE(C29,M29,C59,M59,C89,M89,C119,M119,C149,M149,)</f>
        <v>56.377164502164504</v>
      </c>
    </row>
    <row r="5" spans="1:22" ht="13.5" thickBot="1" x14ac:dyDescent="0.25">
      <c r="A5" s="107">
        <v>4.1666666666666664E-2</v>
      </c>
      <c r="B5" s="108">
        <v>78</v>
      </c>
      <c r="C5" s="108">
        <v>96</v>
      </c>
      <c r="D5" s="108">
        <v>112</v>
      </c>
      <c r="E5" s="108">
        <v>124</v>
      </c>
      <c r="F5" s="108">
        <v>64</v>
      </c>
      <c r="G5" s="108">
        <v>64</v>
      </c>
      <c r="H5" s="108">
        <v>20</v>
      </c>
      <c r="K5" s="107">
        <v>4.1666666666666664E-2</v>
      </c>
      <c r="L5" s="108">
        <v>46</v>
      </c>
      <c r="M5" s="108">
        <v>71</v>
      </c>
      <c r="N5" s="108">
        <v>113</v>
      </c>
      <c r="O5" s="108">
        <v>98</v>
      </c>
      <c r="P5" s="108">
        <v>41</v>
      </c>
      <c r="Q5" s="108">
        <v>34</v>
      </c>
      <c r="R5" s="108">
        <v>28</v>
      </c>
      <c r="T5" s="244" t="s">
        <v>204</v>
      </c>
      <c r="U5" s="245"/>
      <c r="V5" s="127">
        <f>AVERAGE(C179,M179)</f>
        <v>77.416666666666657</v>
      </c>
    </row>
    <row r="6" spans="1:22" ht="13.5" thickBot="1" x14ac:dyDescent="0.25">
      <c r="A6" s="105">
        <v>8.3333333333333329E-2</v>
      </c>
      <c r="B6" s="106">
        <v>81</v>
      </c>
      <c r="C6" s="106">
        <v>75</v>
      </c>
      <c r="D6" s="106">
        <v>108</v>
      </c>
      <c r="E6" s="106">
        <v>126</v>
      </c>
      <c r="F6" s="106">
        <v>79</v>
      </c>
      <c r="G6" s="106">
        <v>56</v>
      </c>
      <c r="H6" s="106">
        <v>20</v>
      </c>
      <c r="K6" s="105">
        <v>8.3333333333333329E-2</v>
      </c>
      <c r="L6" s="106">
        <v>36</v>
      </c>
      <c r="M6" s="106">
        <v>60</v>
      </c>
      <c r="N6" s="106">
        <v>113</v>
      </c>
      <c r="O6" s="106">
        <v>90</v>
      </c>
      <c r="P6" s="106">
        <v>41</v>
      </c>
      <c r="Q6" s="106">
        <v>38</v>
      </c>
      <c r="R6" s="106">
        <v>24</v>
      </c>
    </row>
    <row r="7" spans="1:22" ht="13.5" thickBot="1" x14ac:dyDescent="0.25">
      <c r="A7" s="107">
        <v>0.125</v>
      </c>
      <c r="B7" s="108">
        <v>39</v>
      </c>
      <c r="C7" s="108">
        <v>69</v>
      </c>
      <c r="D7" s="108">
        <v>107</v>
      </c>
      <c r="E7" s="108">
        <v>128</v>
      </c>
      <c r="F7" s="108">
        <v>98</v>
      </c>
      <c r="G7" s="108">
        <v>71</v>
      </c>
      <c r="H7" s="108">
        <v>15</v>
      </c>
      <c r="K7" s="107">
        <v>0.125</v>
      </c>
      <c r="L7" s="108">
        <v>10</v>
      </c>
      <c r="M7" s="108">
        <v>53</v>
      </c>
      <c r="N7" s="108">
        <v>120</v>
      </c>
      <c r="O7" s="108">
        <v>98</v>
      </c>
      <c r="P7" s="108">
        <v>56</v>
      </c>
      <c r="Q7" s="108">
        <v>45</v>
      </c>
      <c r="R7" s="108">
        <v>13</v>
      </c>
    </row>
    <row r="8" spans="1:22" ht="13.5" thickBot="1" x14ac:dyDescent="0.25">
      <c r="A8" s="105">
        <v>0.16666666666666666</v>
      </c>
      <c r="B8" s="106">
        <v>34</v>
      </c>
      <c r="C8" s="106">
        <v>69</v>
      </c>
      <c r="D8" s="106">
        <v>113</v>
      </c>
      <c r="E8" s="106">
        <v>131</v>
      </c>
      <c r="F8" s="106">
        <v>128</v>
      </c>
      <c r="G8" s="106">
        <v>105</v>
      </c>
      <c r="H8" s="106">
        <v>19</v>
      </c>
      <c r="K8" s="105">
        <v>0.16666666666666666</v>
      </c>
      <c r="L8" s="106">
        <v>11</v>
      </c>
      <c r="M8" s="106">
        <v>39</v>
      </c>
      <c r="N8" s="106">
        <v>135</v>
      </c>
      <c r="O8" s="106">
        <v>101</v>
      </c>
      <c r="P8" s="106">
        <v>64</v>
      </c>
      <c r="Q8" s="106">
        <v>59</v>
      </c>
      <c r="R8" s="106">
        <v>15</v>
      </c>
    </row>
    <row r="9" spans="1:22" ht="13.5" thickBot="1" x14ac:dyDescent="0.25">
      <c r="A9" s="107">
        <v>0.20833333333333334</v>
      </c>
      <c r="B9" s="108">
        <v>38</v>
      </c>
      <c r="C9" s="108">
        <v>74</v>
      </c>
      <c r="D9" s="108">
        <v>119</v>
      </c>
      <c r="E9" s="108">
        <v>150</v>
      </c>
      <c r="F9" s="108">
        <v>135</v>
      </c>
      <c r="G9" s="108">
        <v>143</v>
      </c>
      <c r="H9" s="108">
        <v>19</v>
      </c>
      <c r="I9" s="253"/>
      <c r="J9" s="254"/>
      <c r="K9" s="107">
        <v>0.20833333333333334</v>
      </c>
      <c r="L9" s="108">
        <v>13</v>
      </c>
      <c r="M9" s="108">
        <v>41</v>
      </c>
      <c r="N9" s="108">
        <v>158</v>
      </c>
      <c r="O9" s="108">
        <v>113</v>
      </c>
      <c r="P9" s="108">
        <v>71</v>
      </c>
      <c r="Q9" s="108">
        <v>68</v>
      </c>
      <c r="R9" s="108">
        <v>18</v>
      </c>
    </row>
    <row r="10" spans="1:22" ht="13.5" thickBot="1" x14ac:dyDescent="0.25">
      <c r="A10" s="105">
        <v>0.25</v>
      </c>
      <c r="B10" s="106">
        <v>30</v>
      </c>
      <c r="C10" s="106">
        <v>75</v>
      </c>
      <c r="D10" s="106">
        <v>138</v>
      </c>
      <c r="E10" s="106">
        <v>176</v>
      </c>
      <c r="F10" s="106">
        <v>158</v>
      </c>
      <c r="G10" s="106">
        <v>140</v>
      </c>
      <c r="H10" s="106">
        <v>21</v>
      </c>
      <c r="I10" s="255"/>
      <c r="J10" s="254"/>
      <c r="K10" s="105">
        <v>0.25</v>
      </c>
      <c r="L10" s="106">
        <v>18</v>
      </c>
      <c r="M10" s="106">
        <v>45</v>
      </c>
      <c r="N10" s="106">
        <v>165</v>
      </c>
      <c r="O10" s="106">
        <v>131</v>
      </c>
      <c r="P10" s="106">
        <v>75</v>
      </c>
      <c r="Q10" s="106">
        <v>79</v>
      </c>
      <c r="R10" s="106">
        <v>19</v>
      </c>
    </row>
    <row r="11" spans="1:22" ht="13.5" thickBot="1" x14ac:dyDescent="0.25">
      <c r="A11" s="107">
        <v>0.29166666666666669</v>
      </c>
      <c r="B11" s="108">
        <v>26</v>
      </c>
      <c r="C11" s="108">
        <v>62</v>
      </c>
      <c r="D11" s="108">
        <v>162</v>
      </c>
      <c r="E11" s="108">
        <v>199</v>
      </c>
      <c r="F11" s="108">
        <v>165</v>
      </c>
      <c r="G11" s="108">
        <v>123</v>
      </c>
      <c r="H11" s="108">
        <v>34</v>
      </c>
      <c r="K11" s="107">
        <v>0.29166666666666669</v>
      </c>
      <c r="L11" s="108">
        <v>21</v>
      </c>
      <c r="M11" s="108">
        <v>59</v>
      </c>
      <c r="N11" s="108">
        <v>165</v>
      </c>
      <c r="O11" s="108">
        <v>108</v>
      </c>
      <c r="P11" s="108">
        <v>83</v>
      </c>
      <c r="Q11" s="108">
        <v>94</v>
      </c>
      <c r="R11" s="108">
        <v>15</v>
      </c>
    </row>
    <row r="12" spans="1:22" ht="13.5" thickBot="1" x14ac:dyDescent="0.25">
      <c r="A12" s="105">
        <v>0.33333333333333331</v>
      </c>
      <c r="B12" s="106">
        <v>26</v>
      </c>
      <c r="C12" s="106">
        <v>72</v>
      </c>
      <c r="D12" s="106">
        <v>156</v>
      </c>
      <c r="E12" s="106">
        <v>195</v>
      </c>
      <c r="F12" s="106">
        <v>150</v>
      </c>
      <c r="G12" s="106">
        <v>90</v>
      </c>
      <c r="H12" s="106">
        <v>40</v>
      </c>
      <c r="K12" s="105">
        <v>0.33333333333333331</v>
      </c>
      <c r="L12" s="106">
        <v>26</v>
      </c>
      <c r="M12" s="106">
        <v>63</v>
      </c>
      <c r="N12" s="106">
        <v>158</v>
      </c>
      <c r="O12" s="106">
        <v>118</v>
      </c>
      <c r="P12" s="106">
        <v>78</v>
      </c>
      <c r="Q12" s="106">
        <v>85</v>
      </c>
      <c r="R12" s="106">
        <v>18</v>
      </c>
    </row>
    <row r="13" spans="1:22" ht="13.5" thickBot="1" x14ac:dyDescent="0.25">
      <c r="A13" s="107">
        <v>0.375</v>
      </c>
      <c r="B13" s="108">
        <v>32</v>
      </c>
      <c r="C13" s="108">
        <v>48</v>
      </c>
      <c r="D13" s="108">
        <v>126</v>
      </c>
      <c r="E13" s="108">
        <v>188</v>
      </c>
      <c r="F13" s="108">
        <v>98</v>
      </c>
      <c r="G13" s="108">
        <v>55</v>
      </c>
      <c r="H13" s="108">
        <v>39</v>
      </c>
      <c r="K13" s="107">
        <v>0.375</v>
      </c>
      <c r="L13" s="108">
        <v>35</v>
      </c>
      <c r="M13" s="108">
        <v>75</v>
      </c>
      <c r="N13" s="108">
        <v>143</v>
      </c>
      <c r="O13" s="108">
        <v>98</v>
      </c>
      <c r="P13" s="108">
        <v>78</v>
      </c>
      <c r="Q13" s="108">
        <v>70</v>
      </c>
      <c r="R13" s="108">
        <v>26</v>
      </c>
    </row>
    <row r="14" spans="1:22" ht="13.5" thickBot="1" x14ac:dyDescent="0.25">
      <c r="A14" s="105">
        <v>0.41666666666666669</v>
      </c>
      <c r="B14" s="106">
        <v>42</v>
      </c>
      <c r="C14" s="106">
        <v>52</v>
      </c>
      <c r="D14" s="106">
        <v>118</v>
      </c>
      <c r="E14" s="106">
        <v>165</v>
      </c>
      <c r="F14" s="106">
        <v>75</v>
      </c>
      <c r="G14" s="106">
        <v>41</v>
      </c>
      <c r="H14" s="106">
        <v>48</v>
      </c>
      <c r="K14" s="105">
        <v>0.41666666666666669</v>
      </c>
      <c r="L14" s="106">
        <v>58</v>
      </c>
      <c r="M14" s="106">
        <v>75</v>
      </c>
      <c r="N14" s="106">
        <v>118</v>
      </c>
      <c r="O14" s="106">
        <v>71</v>
      </c>
      <c r="P14" s="106">
        <v>60</v>
      </c>
      <c r="Q14" s="106">
        <v>51</v>
      </c>
      <c r="R14" s="106">
        <v>36</v>
      </c>
    </row>
    <row r="15" spans="1:22" ht="13.5" thickBot="1" x14ac:dyDescent="0.25">
      <c r="A15" s="107">
        <v>0.45833333333333331</v>
      </c>
      <c r="B15" s="108">
        <v>53</v>
      </c>
      <c r="C15" s="108">
        <v>51</v>
      </c>
      <c r="D15" s="108">
        <v>114</v>
      </c>
      <c r="E15" s="108">
        <v>128</v>
      </c>
      <c r="F15" s="108">
        <v>70</v>
      </c>
      <c r="G15" s="108">
        <v>43</v>
      </c>
      <c r="H15" s="108">
        <v>50</v>
      </c>
      <c r="K15" s="107">
        <v>0.45833333333333331</v>
      </c>
      <c r="L15" s="108">
        <v>65</v>
      </c>
      <c r="M15" s="108">
        <v>78</v>
      </c>
      <c r="N15" s="108">
        <v>110</v>
      </c>
      <c r="O15" s="108">
        <v>69</v>
      </c>
      <c r="P15" s="108">
        <v>60</v>
      </c>
      <c r="Q15" s="108">
        <v>44</v>
      </c>
      <c r="R15" s="108">
        <v>60</v>
      </c>
    </row>
    <row r="16" spans="1:22" ht="13.5" thickBot="1" x14ac:dyDescent="0.25">
      <c r="A16" s="106" t="s">
        <v>78</v>
      </c>
      <c r="B16" s="106">
        <v>68</v>
      </c>
      <c r="C16" s="106">
        <v>68</v>
      </c>
      <c r="D16" s="106">
        <v>103</v>
      </c>
      <c r="E16" s="106">
        <v>125</v>
      </c>
      <c r="F16" s="106">
        <v>65</v>
      </c>
      <c r="G16" s="106">
        <v>34</v>
      </c>
      <c r="H16" s="106">
        <v>46</v>
      </c>
      <c r="K16" s="106" t="s">
        <v>78</v>
      </c>
      <c r="L16" s="106">
        <v>80</v>
      </c>
      <c r="M16" s="106">
        <v>95</v>
      </c>
      <c r="N16" s="106">
        <v>98</v>
      </c>
      <c r="O16" s="106">
        <v>56</v>
      </c>
      <c r="P16" s="106">
        <v>68</v>
      </c>
      <c r="Q16" s="106">
        <v>33</v>
      </c>
      <c r="R16" s="106">
        <v>64</v>
      </c>
    </row>
    <row r="17" spans="1:18" ht="13.5" thickBot="1" x14ac:dyDescent="0.25">
      <c r="A17" s="107">
        <v>0.54166666666666663</v>
      </c>
      <c r="B17" s="108">
        <v>78</v>
      </c>
      <c r="C17" s="108">
        <v>84</v>
      </c>
      <c r="D17" s="108">
        <v>115</v>
      </c>
      <c r="E17" s="108">
        <v>113</v>
      </c>
      <c r="F17" s="108">
        <v>61</v>
      </c>
      <c r="G17" s="108">
        <v>38</v>
      </c>
      <c r="H17" s="108">
        <v>54</v>
      </c>
      <c r="K17" s="107">
        <v>0.54166666666666663</v>
      </c>
      <c r="L17" s="108">
        <v>83</v>
      </c>
      <c r="M17" s="108">
        <v>110</v>
      </c>
      <c r="N17" s="108">
        <v>103</v>
      </c>
      <c r="O17" s="108">
        <v>60</v>
      </c>
      <c r="P17" s="108">
        <v>60</v>
      </c>
      <c r="Q17" s="108">
        <v>53</v>
      </c>
      <c r="R17" s="108">
        <v>65</v>
      </c>
    </row>
    <row r="18" spans="1:18" ht="13.5" thickBot="1" x14ac:dyDescent="0.25">
      <c r="A18" s="105">
        <v>0.58333333333333337</v>
      </c>
      <c r="B18" s="106">
        <v>84</v>
      </c>
      <c r="C18" s="106">
        <v>93</v>
      </c>
      <c r="D18" s="106">
        <v>105</v>
      </c>
      <c r="E18" s="106">
        <v>98</v>
      </c>
      <c r="F18" s="106">
        <v>58</v>
      </c>
      <c r="G18" s="106">
        <v>35</v>
      </c>
      <c r="H18" s="106">
        <v>58</v>
      </c>
      <c r="K18" s="105">
        <v>0.58333333333333337</v>
      </c>
      <c r="L18" s="106">
        <v>85</v>
      </c>
      <c r="M18" s="106">
        <v>133</v>
      </c>
      <c r="N18" s="106">
        <v>106</v>
      </c>
      <c r="O18" s="106">
        <v>64</v>
      </c>
      <c r="P18" s="106">
        <v>70</v>
      </c>
      <c r="Q18" s="106">
        <v>53</v>
      </c>
      <c r="R18" s="106">
        <v>64</v>
      </c>
    </row>
    <row r="19" spans="1:18" ht="13.5" thickBot="1" x14ac:dyDescent="0.25">
      <c r="A19" s="107">
        <v>0.625</v>
      </c>
      <c r="B19" s="108">
        <v>82</v>
      </c>
      <c r="C19" s="108">
        <v>107</v>
      </c>
      <c r="D19" s="108">
        <v>110</v>
      </c>
      <c r="E19" s="108">
        <v>93</v>
      </c>
      <c r="F19" s="108">
        <v>61</v>
      </c>
      <c r="G19" s="108">
        <v>43</v>
      </c>
      <c r="H19" s="108">
        <v>76</v>
      </c>
      <c r="K19" s="107">
        <v>0.625</v>
      </c>
      <c r="L19" s="108">
        <v>103</v>
      </c>
      <c r="M19" s="108">
        <v>138</v>
      </c>
      <c r="N19" s="108">
        <v>98</v>
      </c>
      <c r="O19" s="108">
        <v>49</v>
      </c>
      <c r="P19" s="108">
        <v>71</v>
      </c>
      <c r="Q19" s="108">
        <v>44</v>
      </c>
      <c r="R19" s="108">
        <v>75</v>
      </c>
    </row>
    <row r="20" spans="1:18" ht="13.5" thickBot="1" x14ac:dyDescent="0.25">
      <c r="A20" s="105">
        <v>0.66666666666666663</v>
      </c>
      <c r="B20" s="106">
        <v>90</v>
      </c>
      <c r="C20" s="106">
        <v>112</v>
      </c>
      <c r="D20" s="106">
        <v>97</v>
      </c>
      <c r="E20" s="106">
        <v>71</v>
      </c>
      <c r="F20" s="106">
        <v>61</v>
      </c>
      <c r="G20" s="106">
        <v>50</v>
      </c>
      <c r="H20" s="106">
        <v>75</v>
      </c>
      <c r="K20" s="105">
        <v>0.66666666666666663</v>
      </c>
      <c r="L20" s="106">
        <v>105</v>
      </c>
      <c r="M20" s="106">
        <v>148</v>
      </c>
      <c r="N20" s="106">
        <v>71</v>
      </c>
      <c r="O20" s="106">
        <v>39</v>
      </c>
      <c r="P20" s="106">
        <v>40</v>
      </c>
      <c r="Q20" s="106">
        <v>26</v>
      </c>
      <c r="R20" s="106">
        <v>69</v>
      </c>
    </row>
    <row r="21" spans="1:18" ht="13.5" thickBot="1" x14ac:dyDescent="0.25">
      <c r="A21" s="107">
        <v>0.70833333333333337</v>
      </c>
      <c r="B21" s="108">
        <v>95</v>
      </c>
      <c r="C21" s="108">
        <v>102</v>
      </c>
      <c r="D21" s="108">
        <v>78</v>
      </c>
      <c r="E21" s="108">
        <v>60</v>
      </c>
      <c r="F21" s="108">
        <v>53</v>
      </c>
      <c r="G21" s="108">
        <v>35</v>
      </c>
      <c r="H21" s="108">
        <v>101</v>
      </c>
      <c r="K21" s="107">
        <v>0.70833333333333337</v>
      </c>
      <c r="L21" s="108">
        <v>105</v>
      </c>
      <c r="M21" s="108">
        <v>143</v>
      </c>
      <c r="N21" s="108">
        <v>59</v>
      </c>
      <c r="O21" s="108">
        <v>20</v>
      </c>
      <c r="P21" s="108">
        <v>41</v>
      </c>
      <c r="Q21" s="108">
        <v>14</v>
      </c>
      <c r="R21" s="108">
        <v>66</v>
      </c>
    </row>
    <row r="22" spans="1:18" ht="13.5" thickBot="1" x14ac:dyDescent="0.25">
      <c r="A22" s="105">
        <v>0.75</v>
      </c>
      <c r="B22" s="106">
        <v>93</v>
      </c>
      <c r="C22" s="106">
        <v>84</v>
      </c>
      <c r="D22" s="106">
        <v>72</v>
      </c>
      <c r="E22" s="106">
        <v>45</v>
      </c>
      <c r="F22" s="106">
        <v>40</v>
      </c>
      <c r="G22" s="106">
        <v>29</v>
      </c>
      <c r="H22" s="106">
        <v>113</v>
      </c>
      <c r="K22" s="105">
        <v>0.75</v>
      </c>
      <c r="L22" s="106">
        <v>113</v>
      </c>
      <c r="M22" s="106">
        <v>120</v>
      </c>
      <c r="N22" s="106">
        <v>61</v>
      </c>
      <c r="O22" s="106">
        <v>15</v>
      </c>
      <c r="P22" s="106">
        <v>23</v>
      </c>
      <c r="Q22" s="106">
        <v>14</v>
      </c>
      <c r="R22" s="106">
        <v>49</v>
      </c>
    </row>
    <row r="23" spans="1:18" ht="13.5" thickBot="1" x14ac:dyDescent="0.25">
      <c r="A23" s="107">
        <v>0.79166666666666663</v>
      </c>
      <c r="B23" s="108">
        <v>105</v>
      </c>
      <c r="C23" s="108">
        <v>93</v>
      </c>
      <c r="D23" s="108">
        <v>70</v>
      </c>
      <c r="E23" s="108">
        <v>48</v>
      </c>
      <c r="F23" s="108">
        <v>34</v>
      </c>
      <c r="G23" s="108">
        <v>20</v>
      </c>
      <c r="H23" s="108">
        <v>110</v>
      </c>
      <c r="K23" s="107">
        <v>0.79166666666666663</v>
      </c>
      <c r="L23" s="108">
        <v>113</v>
      </c>
      <c r="M23" s="108">
        <v>113</v>
      </c>
      <c r="N23" s="108">
        <v>55</v>
      </c>
      <c r="O23" s="108">
        <v>20</v>
      </c>
      <c r="P23" s="108">
        <v>19</v>
      </c>
      <c r="Q23" s="108">
        <v>11</v>
      </c>
      <c r="R23" s="108">
        <v>44</v>
      </c>
    </row>
    <row r="24" spans="1:18" ht="13.5" thickBot="1" x14ac:dyDescent="0.25">
      <c r="A24" s="105">
        <v>0.83333333333333337</v>
      </c>
      <c r="B24" s="106">
        <v>105</v>
      </c>
      <c r="C24" s="106">
        <v>104</v>
      </c>
      <c r="D24" s="106">
        <v>61</v>
      </c>
      <c r="E24" s="106">
        <v>34</v>
      </c>
      <c r="F24" s="106">
        <v>38</v>
      </c>
      <c r="G24" s="106">
        <v>18</v>
      </c>
      <c r="H24" s="106">
        <v>98</v>
      </c>
      <c r="K24" s="105">
        <v>0.83333333333333337</v>
      </c>
      <c r="L24" s="106">
        <v>109</v>
      </c>
      <c r="M24" s="106">
        <v>86</v>
      </c>
      <c r="N24" s="106">
        <v>45</v>
      </c>
      <c r="O24" s="106">
        <v>24</v>
      </c>
      <c r="P24" s="106">
        <v>20</v>
      </c>
      <c r="Q24" s="106">
        <v>8</v>
      </c>
      <c r="R24" s="106">
        <v>44</v>
      </c>
    </row>
    <row r="25" spans="1:18" ht="13.5" thickBot="1" x14ac:dyDescent="0.25">
      <c r="A25" s="107">
        <v>0.875</v>
      </c>
      <c r="B25" s="108">
        <v>99</v>
      </c>
      <c r="C25" s="108">
        <v>111</v>
      </c>
      <c r="D25" s="108">
        <v>61</v>
      </c>
      <c r="E25" s="108">
        <v>50</v>
      </c>
      <c r="F25" s="108">
        <v>53</v>
      </c>
      <c r="G25" s="108">
        <v>8</v>
      </c>
      <c r="H25" s="108">
        <v>93</v>
      </c>
      <c r="K25" s="107">
        <v>0.875</v>
      </c>
      <c r="L25" s="108">
        <v>101</v>
      </c>
      <c r="M25" s="108">
        <v>94</v>
      </c>
      <c r="N25" s="108">
        <v>59</v>
      </c>
      <c r="O25" s="108">
        <v>43</v>
      </c>
      <c r="P25" s="108">
        <v>41</v>
      </c>
      <c r="Q25" s="108">
        <v>9</v>
      </c>
      <c r="R25" s="108">
        <v>50</v>
      </c>
    </row>
    <row r="26" spans="1:18" ht="13.5" thickBot="1" x14ac:dyDescent="0.25">
      <c r="A26" s="105">
        <v>0.91666666666666663</v>
      </c>
      <c r="B26" s="106">
        <v>93</v>
      </c>
      <c r="C26" s="106">
        <v>109</v>
      </c>
      <c r="D26" s="106">
        <v>65</v>
      </c>
      <c r="E26" s="106">
        <v>56</v>
      </c>
      <c r="F26" s="106">
        <v>54</v>
      </c>
      <c r="G26" s="106">
        <v>16</v>
      </c>
      <c r="H26" s="106">
        <v>90</v>
      </c>
      <c r="K26" s="105">
        <v>0.91666666666666663</v>
      </c>
      <c r="L26" s="106">
        <v>98</v>
      </c>
      <c r="M26" s="106">
        <v>105</v>
      </c>
      <c r="N26" s="106">
        <v>74</v>
      </c>
      <c r="O26" s="106">
        <v>55</v>
      </c>
      <c r="P26" s="106">
        <v>50</v>
      </c>
      <c r="Q26" s="106">
        <v>16</v>
      </c>
      <c r="R26" s="106">
        <v>59</v>
      </c>
    </row>
    <row r="27" spans="1:18" ht="13.5" thickBot="1" x14ac:dyDescent="0.25">
      <c r="A27" s="107">
        <v>0.95833333333333337</v>
      </c>
      <c r="B27" s="108">
        <v>108</v>
      </c>
      <c r="C27" s="108">
        <v>111</v>
      </c>
      <c r="D27" s="108">
        <v>87</v>
      </c>
      <c r="E27" s="108">
        <v>64</v>
      </c>
      <c r="F27" s="108">
        <v>75</v>
      </c>
      <c r="G27" s="108">
        <v>26</v>
      </c>
      <c r="H27" s="108">
        <v>94</v>
      </c>
      <c r="K27" s="107">
        <v>0.95833333333333337</v>
      </c>
      <c r="L27" s="108">
        <v>105</v>
      </c>
      <c r="M27" s="108">
        <v>135</v>
      </c>
      <c r="N27" s="108">
        <v>100</v>
      </c>
      <c r="O27" s="108">
        <v>71</v>
      </c>
      <c r="P27" s="108">
        <v>60</v>
      </c>
      <c r="Q27" s="108">
        <v>20</v>
      </c>
      <c r="R27" s="108">
        <v>58</v>
      </c>
    </row>
    <row r="28" spans="1:18" x14ac:dyDescent="0.2">
      <c r="A28" s="114" t="s">
        <v>186</v>
      </c>
      <c r="B28" s="114">
        <f>AVERAGE(B4:B27)</f>
        <v>68.75</v>
      </c>
      <c r="C28" s="114">
        <f t="shared" ref="C28:H28" si="0">AVERAGE(C4:C27)</f>
        <v>84.875</v>
      </c>
      <c r="D28" s="114">
        <f t="shared" si="0"/>
        <v>104.75</v>
      </c>
      <c r="E28" s="114">
        <f t="shared" si="0"/>
        <v>111.95833333333333</v>
      </c>
      <c r="F28" s="114">
        <f t="shared" si="0"/>
        <v>81.791666666666671</v>
      </c>
      <c r="G28" s="114">
        <f t="shared" si="0"/>
        <v>57.208333333333336</v>
      </c>
      <c r="H28" s="114">
        <f t="shared" si="0"/>
        <v>56.75</v>
      </c>
      <c r="K28" s="114" t="s">
        <v>186</v>
      </c>
      <c r="L28" s="114">
        <f>AVERAGE(L4:L27)</f>
        <v>66.166666666666671</v>
      </c>
      <c r="M28" s="114">
        <f t="shared" ref="M28:R28" si="1">AVERAGE(M4:M27)</f>
        <v>91</v>
      </c>
      <c r="N28" s="114">
        <f t="shared" si="1"/>
        <v>106.75</v>
      </c>
      <c r="O28" s="114">
        <f t="shared" si="1"/>
        <v>71.208333333333329</v>
      </c>
      <c r="P28" s="114">
        <f t="shared" si="1"/>
        <v>55.583333333333336</v>
      </c>
      <c r="Q28" s="114">
        <f t="shared" si="1"/>
        <v>42.375</v>
      </c>
      <c r="R28" s="114">
        <f t="shared" si="1"/>
        <v>41.791666666666664</v>
      </c>
    </row>
    <row r="29" spans="1:18" x14ac:dyDescent="0.2">
      <c r="A29" s="114" t="s">
        <v>201</v>
      </c>
      <c r="C29" s="123">
        <f>AVERAGE(B28:H28)</f>
        <v>80.869047619047606</v>
      </c>
      <c r="K29" s="114" t="s">
        <v>201</v>
      </c>
      <c r="M29" s="123">
        <f>AVERAGE(L28:R28)</f>
        <v>67.839285714285708</v>
      </c>
    </row>
    <row r="31" spans="1:18" s="115" customFormat="1" x14ac:dyDescent="0.2">
      <c r="A31" s="246" t="s">
        <v>188</v>
      </c>
      <c r="B31" s="246"/>
      <c r="C31" s="246"/>
      <c r="D31" s="246"/>
      <c r="E31" s="246"/>
      <c r="F31" s="246"/>
      <c r="G31" s="246"/>
      <c r="H31" s="246"/>
      <c r="K31" s="246" t="s">
        <v>189</v>
      </c>
      <c r="L31" s="246"/>
      <c r="M31" s="246"/>
      <c r="N31" s="246"/>
      <c r="O31" s="246"/>
      <c r="P31" s="246"/>
      <c r="Q31" s="246"/>
      <c r="R31" s="246"/>
    </row>
    <row r="33" spans="1:18" ht="26.25" thickBot="1" x14ac:dyDescent="0.25">
      <c r="A33" s="104" t="s">
        <v>139</v>
      </c>
      <c r="B33" s="104" t="s">
        <v>140</v>
      </c>
      <c r="C33" s="104" t="s">
        <v>141</v>
      </c>
      <c r="D33" s="104" t="s">
        <v>142</v>
      </c>
      <c r="E33" s="104" t="s">
        <v>143</v>
      </c>
      <c r="F33" s="104" t="s">
        <v>144</v>
      </c>
      <c r="G33" s="104" t="s">
        <v>145</v>
      </c>
      <c r="H33" s="104" t="s">
        <v>146</v>
      </c>
      <c r="K33" s="104" t="s">
        <v>139</v>
      </c>
      <c r="L33" s="104" t="s">
        <v>140</v>
      </c>
      <c r="M33" s="104" t="s">
        <v>141</v>
      </c>
      <c r="N33" s="104" t="s">
        <v>142</v>
      </c>
      <c r="O33" s="104" t="s">
        <v>143</v>
      </c>
      <c r="P33" s="104" t="s">
        <v>144</v>
      </c>
      <c r="Q33" s="104" t="s">
        <v>145</v>
      </c>
      <c r="R33" s="104" t="s">
        <v>146</v>
      </c>
    </row>
    <row r="34" spans="1:18" ht="13.5" thickBot="1" x14ac:dyDescent="0.25">
      <c r="A34" s="106" t="s">
        <v>109</v>
      </c>
      <c r="B34" s="106">
        <v>68</v>
      </c>
      <c r="C34" s="106">
        <v>155</v>
      </c>
      <c r="D34" s="106">
        <v>15</v>
      </c>
      <c r="E34" s="106">
        <v>40</v>
      </c>
      <c r="F34" s="106">
        <v>14</v>
      </c>
      <c r="G34" s="106">
        <v>15</v>
      </c>
      <c r="H34" s="106">
        <v>15</v>
      </c>
      <c r="K34" s="106" t="s">
        <v>109</v>
      </c>
      <c r="L34" s="106">
        <v>88</v>
      </c>
      <c r="M34" s="106">
        <v>98</v>
      </c>
      <c r="N34" s="106">
        <v>18</v>
      </c>
      <c r="O34" s="106">
        <v>15</v>
      </c>
      <c r="P34" s="106">
        <v>31</v>
      </c>
      <c r="Q34" s="106">
        <v>10</v>
      </c>
      <c r="R34" s="106">
        <v>19</v>
      </c>
    </row>
    <row r="35" spans="1:18" ht="13.5" thickBot="1" x14ac:dyDescent="0.25">
      <c r="A35" s="107">
        <v>4.1666666666666664E-2</v>
      </c>
      <c r="B35" s="108">
        <v>79</v>
      </c>
      <c r="C35" s="108">
        <v>139</v>
      </c>
      <c r="D35" s="108">
        <v>15</v>
      </c>
      <c r="E35" s="108">
        <v>40</v>
      </c>
      <c r="F35" s="108">
        <v>14</v>
      </c>
      <c r="G35" s="108">
        <v>15</v>
      </c>
      <c r="H35" s="108">
        <v>15</v>
      </c>
      <c r="K35" s="107">
        <v>4.1666666666666664E-2</v>
      </c>
      <c r="L35" s="108">
        <v>89</v>
      </c>
      <c r="M35" s="108">
        <v>80</v>
      </c>
      <c r="N35" s="108">
        <v>14</v>
      </c>
      <c r="O35" s="108">
        <v>15</v>
      </c>
      <c r="P35" s="108">
        <v>16</v>
      </c>
      <c r="Q35" s="108">
        <v>9</v>
      </c>
      <c r="R35" s="108">
        <v>13</v>
      </c>
    </row>
    <row r="36" spans="1:18" ht="13.5" thickBot="1" x14ac:dyDescent="0.25">
      <c r="A36" s="105">
        <v>8.3333333333333329E-2</v>
      </c>
      <c r="B36" s="106">
        <v>71</v>
      </c>
      <c r="C36" s="106">
        <v>120</v>
      </c>
      <c r="D36" s="106">
        <v>21</v>
      </c>
      <c r="E36" s="106">
        <v>42</v>
      </c>
      <c r="F36" s="106">
        <v>19</v>
      </c>
      <c r="G36" s="106">
        <v>18</v>
      </c>
      <c r="H36" s="106">
        <v>15</v>
      </c>
      <c r="K36" s="105">
        <v>8.3333333333333329E-2</v>
      </c>
      <c r="L36" s="106">
        <v>73</v>
      </c>
      <c r="M36" s="106">
        <v>58</v>
      </c>
      <c r="N36" s="106">
        <v>19</v>
      </c>
      <c r="O36" s="106">
        <v>20</v>
      </c>
      <c r="P36" s="106">
        <v>19</v>
      </c>
      <c r="Q36" s="106">
        <v>10</v>
      </c>
      <c r="R36" s="106">
        <v>11</v>
      </c>
    </row>
    <row r="37" spans="1:18" ht="13.5" thickBot="1" x14ac:dyDescent="0.25">
      <c r="A37" s="107">
        <v>0.125</v>
      </c>
      <c r="B37" s="108">
        <v>44</v>
      </c>
      <c r="C37" s="108">
        <v>83</v>
      </c>
      <c r="D37" s="108">
        <v>15</v>
      </c>
      <c r="E37" s="108">
        <v>47</v>
      </c>
      <c r="F37" s="108">
        <v>24</v>
      </c>
      <c r="G37" s="108">
        <v>18</v>
      </c>
      <c r="H37" s="108">
        <v>15</v>
      </c>
      <c r="K37" s="107">
        <v>0.125</v>
      </c>
      <c r="L37" s="108">
        <v>72</v>
      </c>
      <c r="M37" s="108">
        <v>49</v>
      </c>
      <c r="N37" s="108">
        <v>30</v>
      </c>
      <c r="O37" s="108">
        <v>30</v>
      </c>
      <c r="P37" s="108">
        <v>23</v>
      </c>
      <c r="Q37" s="108">
        <v>10</v>
      </c>
      <c r="R37" s="108">
        <v>10</v>
      </c>
    </row>
    <row r="38" spans="1:18" ht="13.5" thickBot="1" x14ac:dyDescent="0.25">
      <c r="A38" s="105">
        <v>0.16666666666666666</v>
      </c>
      <c r="B38" s="106">
        <v>15</v>
      </c>
      <c r="C38" s="106">
        <v>71</v>
      </c>
      <c r="D38" s="106">
        <v>23</v>
      </c>
      <c r="E38" s="106">
        <v>50</v>
      </c>
      <c r="F38" s="106">
        <v>28</v>
      </c>
      <c r="G38" s="106">
        <v>24</v>
      </c>
      <c r="H38" s="106">
        <v>15</v>
      </c>
      <c r="K38" s="105">
        <v>0.16666666666666666</v>
      </c>
      <c r="L38" s="106">
        <v>39</v>
      </c>
      <c r="M38" s="106">
        <v>39</v>
      </c>
      <c r="N38" s="106">
        <v>34</v>
      </c>
      <c r="O38" s="106">
        <v>34</v>
      </c>
      <c r="P38" s="106">
        <v>34</v>
      </c>
      <c r="Q38" s="106">
        <v>24</v>
      </c>
      <c r="R38" s="106">
        <v>11</v>
      </c>
    </row>
    <row r="39" spans="1:18" ht="13.5" thickBot="1" x14ac:dyDescent="0.25">
      <c r="A39" s="107">
        <v>0.20833333333333334</v>
      </c>
      <c r="B39" s="108">
        <v>15</v>
      </c>
      <c r="C39" s="108">
        <v>68</v>
      </c>
      <c r="D39" s="108">
        <v>26</v>
      </c>
      <c r="E39" s="108">
        <v>58</v>
      </c>
      <c r="F39" s="108">
        <v>38</v>
      </c>
      <c r="G39" s="108">
        <v>26</v>
      </c>
      <c r="H39" s="108">
        <v>21</v>
      </c>
      <c r="K39" s="107">
        <v>0.20833333333333334</v>
      </c>
      <c r="L39" s="108">
        <v>21</v>
      </c>
      <c r="M39" s="108">
        <v>56</v>
      </c>
      <c r="N39" s="108">
        <v>41</v>
      </c>
      <c r="O39" s="108">
        <v>53</v>
      </c>
      <c r="P39" s="108">
        <v>53</v>
      </c>
      <c r="Q39" s="108">
        <v>28</v>
      </c>
      <c r="R39" s="108">
        <v>13</v>
      </c>
    </row>
    <row r="40" spans="1:18" ht="13.5" thickBot="1" x14ac:dyDescent="0.25">
      <c r="A40" s="105">
        <v>0.25</v>
      </c>
      <c r="B40" s="106">
        <v>20</v>
      </c>
      <c r="C40" s="106">
        <v>90</v>
      </c>
      <c r="D40" s="106">
        <v>30</v>
      </c>
      <c r="E40" s="106">
        <v>66</v>
      </c>
      <c r="F40" s="106">
        <v>47</v>
      </c>
      <c r="G40" s="106">
        <v>38</v>
      </c>
      <c r="H40" s="106">
        <v>20</v>
      </c>
      <c r="K40" s="105">
        <v>0.25</v>
      </c>
      <c r="L40" s="106">
        <v>26</v>
      </c>
      <c r="M40" s="106">
        <v>71</v>
      </c>
      <c r="N40" s="106">
        <v>64</v>
      </c>
      <c r="O40" s="106">
        <v>68</v>
      </c>
      <c r="P40" s="106">
        <v>68</v>
      </c>
      <c r="Q40" s="106">
        <v>35</v>
      </c>
      <c r="R40" s="106">
        <v>20</v>
      </c>
    </row>
    <row r="41" spans="1:18" ht="13.5" thickBot="1" x14ac:dyDescent="0.25">
      <c r="A41" s="107">
        <v>0.29166666666666669</v>
      </c>
      <c r="B41" s="108">
        <v>23</v>
      </c>
      <c r="C41" s="108">
        <v>100</v>
      </c>
      <c r="D41" s="108">
        <v>31</v>
      </c>
      <c r="E41" s="108">
        <v>72</v>
      </c>
      <c r="F41" s="108">
        <v>59</v>
      </c>
      <c r="G41" s="108">
        <v>56</v>
      </c>
      <c r="H41" s="108">
        <v>18</v>
      </c>
      <c r="K41" s="107">
        <v>0.29166666666666669</v>
      </c>
      <c r="L41" s="108">
        <v>34</v>
      </c>
      <c r="M41" s="108">
        <v>75</v>
      </c>
      <c r="N41" s="108">
        <v>65</v>
      </c>
      <c r="O41" s="108">
        <v>73</v>
      </c>
      <c r="P41" s="108">
        <v>78</v>
      </c>
      <c r="Q41" s="108">
        <v>34</v>
      </c>
      <c r="R41" s="108">
        <v>17</v>
      </c>
    </row>
    <row r="42" spans="1:18" ht="13.5" thickBot="1" x14ac:dyDescent="0.25">
      <c r="A42" s="105">
        <v>0.33333333333333331</v>
      </c>
      <c r="B42" s="106">
        <v>38</v>
      </c>
      <c r="C42" s="106">
        <v>103</v>
      </c>
      <c r="D42" s="106">
        <v>39</v>
      </c>
      <c r="E42" s="106">
        <v>81</v>
      </c>
      <c r="F42" s="106">
        <v>68</v>
      </c>
      <c r="G42" s="106">
        <v>54</v>
      </c>
      <c r="H42" s="106">
        <v>24</v>
      </c>
      <c r="K42" s="105">
        <v>0.33333333333333331</v>
      </c>
      <c r="L42" s="106">
        <v>45</v>
      </c>
      <c r="M42" s="106">
        <v>79</v>
      </c>
      <c r="N42" s="106">
        <v>70</v>
      </c>
      <c r="O42" s="106">
        <v>78</v>
      </c>
      <c r="P42" s="106">
        <v>75</v>
      </c>
      <c r="Q42" s="106">
        <v>58</v>
      </c>
      <c r="R42" s="106">
        <v>16</v>
      </c>
    </row>
    <row r="43" spans="1:18" ht="13.5" thickBot="1" x14ac:dyDescent="0.25">
      <c r="A43" s="107">
        <v>0.375</v>
      </c>
      <c r="B43" s="108">
        <v>38</v>
      </c>
      <c r="C43" s="108">
        <v>106</v>
      </c>
      <c r="D43" s="108">
        <v>45</v>
      </c>
      <c r="E43" s="108">
        <v>81</v>
      </c>
      <c r="F43" s="108">
        <v>66</v>
      </c>
      <c r="G43" s="108">
        <v>60</v>
      </c>
      <c r="H43" s="108">
        <v>31</v>
      </c>
      <c r="K43" s="107">
        <v>0.375</v>
      </c>
      <c r="L43" s="108">
        <v>57</v>
      </c>
      <c r="M43" s="108">
        <v>58</v>
      </c>
      <c r="N43" s="108">
        <v>73</v>
      </c>
      <c r="O43" s="108">
        <v>84</v>
      </c>
      <c r="P43" s="108">
        <v>75</v>
      </c>
      <c r="Q43" s="108">
        <v>54</v>
      </c>
      <c r="R43" s="108">
        <v>24</v>
      </c>
    </row>
    <row r="44" spans="1:18" ht="13.5" thickBot="1" x14ac:dyDescent="0.25">
      <c r="A44" s="105">
        <v>0.41666666666666669</v>
      </c>
      <c r="B44" s="106">
        <v>60</v>
      </c>
      <c r="C44" s="106">
        <v>113</v>
      </c>
      <c r="D44" s="106">
        <v>51</v>
      </c>
      <c r="E44" s="106">
        <v>80</v>
      </c>
      <c r="F44" s="106">
        <v>60</v>
      </c>
      <c r="G44" s="106">
        <v>56</v>
      </c>
      <c r="H44" s="106">
        <v>35</v>
      </c>
      <c r="K44" s="105">
        <v>0.41666666666666669</v>
      </c>
      <c r="L44" s="106">
        <v>64</v>
      </c>
      <c r="M44" s="106">
        <v>47</v>
      </c>
      <c r="N44" s="106">
        <v>70</v>
      </c>
      <c r="O44" s="106">
        <v>66</v>
      </c>
      <c r="P44" s="106">
        <v>80</v>
      </c>
      <c r="Q44" s="106">
        <v>63</v>
      </c>
      <c r="R44" s="106">
        <v>34</v>
      </c>
    </row>
    <row r="45" spans="1:18" ht="13.5" thickBot="1" x14ac:dyDescent="0.25">
      <c r="A45" s="107">
        <v>0.45833333333333331</v>
      </c>
      <c r="B45" s="108">
        <v>76</v>
      </c>
      <c r="C45" s="108">
        <v>113</v>
      </c>
      <c r="D45" s="108">
        <v>53</v>
      </c>
      <c r="E45" s="108">
        <v>74</v>
      </c>
      <c r="F45" s="108">
        <v>69</v>
      </c>
      <c r="G45" s="108">
        <v>60</v>
      </c>
      <c r="H45" s="108">
        <v>44</v>
      </c>
      <c r="K45" s="107">
        <v>0.45833333333333331</v>
      </c>
      <c r="L45" s="108">
        <v>79</v>
      </c>
      <c r="M45" s="108">
        <v>88</v>
      </c>
      <c r="N45" s="108">
        <v>80</v>
      </c>
      <c r="O45" s="108">
        <v>53</v>
      </c>
      <c r="P45" s="108">
        <v>69</v>
      </c>
      <c r="Q45" s="108">
        <v>56</v>
      </c>
      <c r="R45" s="108">
        <v>37</v>
      </c>
    </row>
    <row r="46" spans="1:18" ht="13.5" thickBot="1" x14ac:dyDescent="0.25">
      <c r="A46" s="106" t="s">
        <v>78</v>
      </c>
      <c r="B46" s="106">
        <v>78</v>
      </c>
      <c r="C46" s="106">
        <v>113</v>
      </c>
      <c r="D46" s="106">
        <v>61</v>
      </c>
      <c r="E46" s="106">
        <v>74</v>
      </c>
      <c r="F46" s="106">
        <v>85</v>
      </c>
      <c r="G46" s="106">
        <v>66</v>
      </c>
      <c r="H46" s="106">
        <v>51</v>
      </c>
      <c r="K46" s="106" t="s">
        <v>78</v>
      </c>
      <c r="L46" s="106">
        <v>97</v>
      </c>
      <c r="M46" s="106">
        <v>88</v>
      </c>
      <c r="N46" s="106">
        <v>79</v>
      </c>
      <c r="O46" s="106">
        <v>58</v>
      </c>
      <c r="P46" s="106">
        <v>71</v>
      </c>
      <c r="Q46" s="106">
        <v>59</v>
      </c>
      <c r="R46" s="106">
        <v>45</v>
      </c>
    </row>
    <row r="47" spans="1:18" ht="13.5" thickBot="1" x14ac:dyDescent="0.25">
      <c r="A47" s="107">
        <v>0.54166666666666663</v>
      </c>
      <c r="B47" s="108">
        <v>85</v>
      </c>
      <c r="C47" s="108">
        <v>135</v>
      </c>
      <c r="D47" s="108">
        <v>76</v>
      </c>
      <c r="E47" s="108">
        <v>81</v>
      </c>
      <c r="F47" s="108">
        <v>86</v>
      </c>
      <c r="G47" s="108">
        <v>72</v>
      </c>
      <c r="H47" s="108">
        <v>54</v>
      </c>
      <c r="K47" s="107">
        <v>0.54166666666666663</v>
      </c>
      <c r="L47" s="108">
        <v>106</v>
      </c>
      <c r="M47" s="108">
        <v>96</v>
      </c>
      <c r="N47" s="108">
        <v>74</v>
      </c>
      <c r="O47" s="108">
        <v>63</v>
      </c>
      <c r="P47" s="108">
        <v>76</v>
      </c>
      <c r="Q47" s="108">
        <v>63</v>
      </c>
      <c r="R47" s="108">
        <v>53</v>
      </c>
    </row>
    <row r="48" spans="1:18" ht="13.5" thickBot="1" x14ac:dyDescent="0.25">
      <c r="A48" s="105">
        <v>0.58333333333333337</v>
      </c>
      <c r="B48" s="106">
        <v>88</v>
      </c>
      <c r="C48" s="106">
        <v>126</v>
      </c>
      <c r="D48" s="106">
        <v>73</v>
      </c>
      <c r="E48" s="106">
        <v>88</v>
      </c>
      <c r="F48" s="106">
        <v>71</v>
      </c>
      <c r="G48" s="106">
        <v>80</v>
      </c>
      <c r="H48" s="106">
        <v>52</v>
      </c>
      <c r="K48" s="105">
        <v>0.58333333333333337</v>
      </c>
      <c r="L48" s="106">
        <v>108</v>
      </c>
      <c r="M48" s="106">
        <v>96</v>
      </c>
      <c r="N48" s="106">
        <v>78</v>
      </c>
      <c r="O48" s="106">
        <v>73</v>
      </c>
      <c r="P48" s="106">
        <v>78</v>
      </c>
      <c r="Q48" s="106">
        <v>68</v>
      </c>
      <c r="R48" s="106">
        <v>61</v>
      </c>
    </row>
    <row r="49" spans="1:18" ht="13.5" thickBot="1" x14ac:dyDescent="0.25">
      <c r="A49" s="107">
        <v>0.625</v>
      </c>
      <c r="B49" s="108">
        <v>100</v>
      </c>
      <c r="C49" s="108">
        <v>130</v>
      </c>
      <c r="D49" s="108">
        <v>80</v>
      </c>
      <c r="E49" s="108">
        <v>76</v>
      </c>
      <c r="F49" s="108">
        <v>89</v>
      </c>
      <c r="G49" s="108">
        <v>76</v>
      </c>
      <c r="H49" s="108">
        <v>69</v>
      </c>
      <c r="K49" s="107">
        <v>0.625</v>
      </c>
      <c r="L49" s="108">
        <v>108</v>
      </c>
      <c r="M49" s="108">
        <v>95</v>
      </c>
      <c r="N49" s="108">
        <v>80</v>
      </c>
      <c r="O49" s="108">
        <v>61</v>
      </c>
      <c r="P49" s="108">
        <v>69</v>
      </c>
      <c r="Q49" s="108">
        <v>53</v>
      </c>
      <c r="R49" s="108">
        <v>68</v>
      </c>
    </row>
    <row r="50" spans="1:18" ht="13.5" thickBot="1" x14ac:dyDescent="0.25">
      <c r="A50" s="105">
        <v>0.66666666666666663</v>
      </c>
      <c r="B50" s="106">
        <v>118</v>
      </c>
      <c r="C50" s="106">
        <v>125</v>
      </c>
      <c r="D50" s="106">
        <v>74</v>
      </c>
      <c r="E50" s="106">
        <v>53</v>
      </c>
      <c r="F50" s="106">
        <v>72</v>
      </c>
      <c r="G50" s="106">
        <v>51</v>
      </c>
      <c r="H50" s="106">
        <v>75</v>
      </c>
      <c r="K50" s="105">
        <v>0.66666666666666663</v>
      </c>
      <c r="L50" s="106">
        <v>111</v>
      </c>
      <c r="M50" s="106">
        <v>98</v>
      </c>
      <c r="N50" s="106">
        <v>65</v>
      </c>
      <c r="O50" s="106">
        <v>39</v>
      </c>
      <c r="P50" s="106">
        <v>56</v>
      </c>
      <c r="Q50" s="106">
        <v>19</v>
      </c>
      <c r="R50" s="106">
        <v>58</v>
      </c>
    </row>
    <row r="51" spans="1:18" ht="13.5" thickBot="1" x14ac:dyDescent="0.25">
      <c r="A51" s="107">
        <v>0.70833333333333337</v>
      </c>
      <c r="B51" s="108">
        <v>115</v>
      </c>
      <c r="C51" s="108">
        <v>70</v>
      </c>
      <c r="D51" s="108">
        <v>58</v>
      </c>
      <c r="E51" s="108">
        <v>36</v>
      </c>
      <c r="F51" s="108">
        <v>49</v>
      </c>
      <c r="G51" s="108">
        <v>31</v>
      </c>
      <c r="H51" s="108">
        <v>83</v>
      </c>
      <c r="K51" s="107">
        <v>0.70833333333333337</v>
      </c>
      <c r="L51" s="108">
        <v>114</v>
      </c>
      <c r="M51" s="108">
        <v>83</v>
      </c>
      <c r="N51" s="108">
        <v>41</v>
      </c>
      <c r="O51" s="108">
        <v>35</v>
      </c>
      <c r="P51" s="108">
        <v>35</v>
      </c>
      <c r="Q51" s="108">
        <v>13</v>
      </c>
      <c r="R51" s="108">
        <v>58</v>
      </c>
    </row>
    <row r="52" spans="1:18" ht="13.5" thickBot="1" x14ac:dyDescent="0.25">
      <c r="A52" s="105">
        <v>0.75</v>
      </c>
      <c r="B52" s="106">
        <v>110</v>
      </c>
      <c r="C52" s="106">
        <v>63</v>
      </c>
      <c r="D52" s="106">
        <v>35</v>
      </c>
      <c r="E52" s="106">
        <v>17</v>
      </c>
      <c r="F52" s="106">
        <v>45</v>
      </c>
      <c r="G52" s="106">
        <v>19</v>
      </c>
      <c r="H52" s="106">
        <v>76</v>
      </c>
      <c r="K52" s="105">
        <v>0.75</v>
      </c>
      <c r="L52" s="106">
        <v>111</v>
      </c>
      <c r="M52" s="106">
        <v>75</v>
      </c>
      <c r="N52" s="106">
        <v>35</v>
      </c>
      <c r="O52" s="106">
        <v>29</v>
      </c>
      <c r="P52" s="106">
        <v>31</v>
      </c>
      <c r="Q52" s="106">
        <v>13</v>
      </c>
      <c r="R52" s="106">
        <v>62</v>
      </c>
    </row>
    <row r="53" spans="1:18" ht="13.5" thickBot="1" x14ac:dyDescent="0.25">
      <c r="A53" s="107">
        <v>0.79166666666666663</v>
      </c>
      <c r="B53" s="108">
        <v>118</v>
      </c>
      <c r="C53" s="108">
        <v>50</v>
      </c>
      <c r="D53" s="108">
        <v>30</v>
      </c>
      <c r="E53" s="108">
        <v>23</v>
      </c>
      <c r="F53" s="108">
        <v>25</v>
      </c>
      <c r="G53" s="108">
        <v>18</v>
      </c>
      <c r="H53" s="108">
        <v>54</v>
      </c>
      <c r="K53" s="107">
        <v>0.79166666666666663</v>
      </c>
      <c r="L53" s="108">
        <v>111</v>
      </c>
      <c r="M53" s="108">
        <v>53</v>
      </c>
      <c r="N53" s="108">
        <v>23</v>
      </c>
      <c r="O53" s="108">
        <v>31</v>
      </c>
      <c r="P53" s="108">
        <v>26</v>
      </c>
      <c r="Q53" s="108">
        <v>14</v>
      </c>
      <c r="R53" s="108">
        <v>56</v>
      </c>
    </row>
    <row r="54" spans="1:18" ht="13.5" thickBot="1" x14ac:dyDescent="0.25">
      <c r="A54" s="105">
        <v>0.83333333333333337</v>
      </c>
      <c r="B54" s="106">
        <v>120</v>
      </c>
      <c r="C54" s="106">
        <v>48</v>
      </c>
      <c r="D54" s="106">
        <v>29</v>
      </c>
      <c r="E54" s="106">
        <v>19</v>
      </c>
      <c r="F54" s="106">
        <v>23</v>
      </c>
      <c r="G54" s="106">
        <v>18</v>
      </c>
      <c r="H54" s="106">
        <v>43</v>
      </c>
      <c r="K54" s="105">
        <v>0.83333333333333337</v>
      </c>
      <c r="L54" s="106">
        <v>96</v>
      </c>
      <c r="M54" s="106">
        <v>53</v>
      </c>
      <c r="N54" s="106">
        <v>31</v>
      </c>
      <c r="O54" s="106">
        <v>38</v>
      </c>
      <c r="P54" s="106">
        <v>25</v>
      </c>
      <c r="Q54" s="106">
        <v>11</v>
      </c>
      <c r="R54" s="106">
        <v>56</v>
      </c>
    </row>
    <row r="55" spans="1:18" ht="13.5" thickBot="1" x14ac:dyDescent="0.25">
      <c r="A55" s="107">
        <v>0.875</v>
      </c>
      <c r="B55" s="108">
        <v>130</v>
      </c>
      <c r="C55" s="108">
        <v>45</v>
      </c>
      <c r="D55" s="108">
        <v>20</v>
      </c>
      <c r="E55" s="108">
        <v>16</v>
      </c>
      <c r="F55" s="108">
        <v>23</v>
      </c>
      <c r="G55" s="108">
        <v>14</v>
      </c>
      <c r="H55" s="108">
        <v>33</v>
      </c>
      <c r="K55" s="107">
        <v>0.875</v>
      </c>
      <c r="L55" s="108">
        <v>89</v>
      </c>
      <c r="M55" s="108">
        <v>38</v>
      </c>
      <c r="N55" s="108">
        <v>31</v>
      </c>
      <c r="O55" s="108">
        <v>26</v>
      </c>
      <c r="P55" s="108">
        <v>19</v>
      </c>
      <c r="Q55" s="108">
        <v>15</v>
      </c>
      <c r="R55" s="108">
        <v>55</v>
      </c>
    </row>
    <row r="56" spans="1:18" ht="13.5" thickBot="1" x14ac:dyDescent="0.25">
      <c r="A56" s="105">
        <v>0.91666666666666663</v>
      </c>
      <c r="B56" s="106">
        <v>130</v>
      </c>
      <c r="C56" s="106">
        <v>24</v>
      </c>
      <c r="D56" s="106">
        <v>29</v>
      </c>
      <c r="E56" s="106">
        <v>19</v>
      </c>
      <c r="F56" s="106">
        <v>21</v>
      </c>
      <c r="G56" s="106">
        <v>18</v>
      </c>
      <c r="H56" s="106">
        <v>34</v>
      </c>
      <c r="K56" s="105">
        <v>0.91666666666666663</v>
      </c>
      <c r="L56" s="106">
        <v>84</v>
      </c>
      <c r="M56" s="106">
        <v>24</v>
      </c>
      <c r="N56" s="106">
        <v>23</v>
      </c>
      <c r="O56" s="106">
        <v>20</v>
      </c>
      <c r="P56" s="106">
        <v>15</v>
      </c>
      <c r="Q56" s="106">
        <v>18</v>
      </c>
      <c r="R56" s="106">
        <v>62</v>
      </c>
    </row>
    <row r="57" spans="1:18" ht="13.5" thickBot="1" x14ac:dyDescent="0.25">
      <c r="A57" s="107">
        <v>0.95833333333333337</v>
      </c>
      <c r="B57" s="108">
        <v>143</v>
      </c>
      <c r="C57" s="108">
        <v>13</v>
      </c>
      <c r="D57" s="108">
        <v>28</v>
      </c>
      <c r="E57" s="108">
        <v>17</v>
      </c>
      <c r="F57" s="108">
        <v>17</v>
      </c>
      <c r="G57" s="108">
        <v>16</v>
      </c>
      <c r="H57" s="108">
        <v>64</v>
      </c>
      <c r="K57" s="107">
        <v>0.95833333333333337</v>
      </c>
      <c r="L57" s="108">
        <v>93</v>
      </c>
      <c r="M57" s="108">
        <v>25</v>
      </c>
      <c r="N57" s="108">
        <v>20</v>
      </c>
      <c r="O57" s="108">
        <v>29</v>
      </c>
      <c r="P57" s="108">
        <v>14</v>
      </c>
      <c r="Q57" s="108">
        <v>19</v>
      </c>
      <c r="R57" s="108">
        <v>78</v>
      </c>
    </row>
    <row r="58" spans="1:18" x14ac:dyDescent="0.2">
      <c r="A58" s="114" t="s">
        <v>186</v>
      </c>
      <c r="B58" s="114">
        <f>AVERAGE(B34:B57)</f>
        <v>78.416666666666671</v>
      </c>
      <c r="C58" s="114">
        <f t="shared" ref="C58:H58" si="2">AVERAGE(C34:C57)</f>
        <v>91.791666666666671</v>
      </c>
      <c r="D58" s="114">
        <f t="shared" si="2"/>
        <v>39.875</v>
      </c>
      <c r="E58" s="114">
        <f t="shared" si="2"/>
        <v>52.083333333333336</v>
      </c>
      <c r="F58" s="114">
        <f t="shared" si="2"/>
        <v>46.333333333333336</v>
      </c>
      <c r="G58" s="114">
        <f t="shared" si="2"/>
        <v>38.291666666666664</v>
      </c>
      <c r="H58" s="114">
        <f t="shared" si="2"/>
        <v>39.833333333333336</v>
      </c>
      <c r="K58" s="114" t="s">
        <v>186</v>
      </c>
      <c r="L58" s="114">
        <f>AVERAGE(L34:L57)</f>
        <v>79.791666666666671</v>
      </c>
      <c r="M58" s="114">
        <f t="shared" ref="M58:R58" si="3">AVERAGE(M34:M57)</f>
        <v>67.583333333333329</v>
      </c>
      <c r="N58" s="114">
        <f t="shared" si="3"/>
        <v>48.25</v>
      </c>
      <c r="O58" s="114">
        <f t="shared" si="3"/>
        <v>45.458333333333336</v>
      </c>
      <c r="P58" s="114">
        <f t="shared" si="3"/>
        <v>47.333333333333336</v>
      </c>
      <c r="Q58" s="114">
        <f t="shared" si="3"/>
        <v>31.5</v>
      </c>
      <c r="R58" s="114">
        <f t="shared" si="3"/>
        <v>39.041666666666664</v>
      </c>
    </row>
    <row r="59" spans="1:18" x14ac:dyDescent="0.2">
      <c r="A59" s="114" t="s">
        <v>201</v>
      </c>
      <c r="C59" s="123">
        <f>AVERAGE(B58:H58)</f>
        <v>55.232142857142854</v>
      </c>
      <c r="K59" s="114" t="s">
        <v>201</v>
      </c>
      <c r="M59" s="123">
        <f>AVERAGE(L58:R58)</f>
        <v>51.279761904761912</v>
      </c>
    </row>
    <row r="61" spans="1:18" s="115" customFormat="1" x14ac:dyDescent="0.2">
      <c r="A61" s="246" t="s">
        <v>190</v>
      </c>
      <c r="B61" s="246"/>
      <c r="C61" s="246"/>
      <c r="D61" s="246"/>
      <c r="E61" s="246"/>
      <c r="F61" s="246"/>
      <c r="G61" s="246"/>
      <c r="H61" s="246"/>
      <c r="K61" s="246" t="s">
        <v>191</v>
      </c>
      <c r="L61" s="246"/>
      <c r="M61" s="246"/>
      <c r="N61" s="246"/>
      <c r="O61" s="246"/>
      <c r="P61" s="246"/>
      <c r="Q61" s="246"/>
      <c r="R61" s="246"/>
    </row>
    <row r="63" spans="1:18" ht="26.25" thickBot="1" x14ac:dyDescent="0.25">
      <c r="A63" s="104" t="s">
        <v>139</v>
      </c>
      <c r="B63" s="104" t="s">
        <v>140</v>
      </c>
      <c r="C63" s="104" t="s">
        <v>141</v>
      </c>
      <c r="D63" s="104" t="s">
        <v>142</v>
      </c>
      <c r="E63" s="104" t="s">
        <v>143</v>
      </c>
      <c r="F63" s="104" t="s">
        <v>144</v>
      </c>
      <c r="G63" s="104" t="s">
        <v>145</v>
      </c>
      <c r="H63" s="104" t="s">
        <v>146</v>
      </c>
      <c r="K63" s="104" t="s">
        <v>139</v>
      </c>
      <c r="L63" s="104" t="s">
        <v>140</v>
      </c>
      <c r="M63" s="104" t="s">
        <v>141</v>
      </c>
      <c r="N63" s="104" t="s">
        <v>142</v>
      </c>
      <c r="O63" s="104" t="s">
        <v>143</v>
      </c>
      <c r="P63" s="104" t="s">
        <v>144</v>
      </c>
      <c r="Q63" s="104" t="s">
        <v>145</v>
      </c>
      <c r="R63" s="104" t="s">
        <v>146</v>
      </c>
    </row>
    <row r="64" spans="1:18" ht="13.5" thickBot="1" x14ac:dyDescent="0.25">
      <c r="A64" s="106" t="s">
        <v>109</v>
      </c>
      <c r="B64" s="106">
        <v>83</v>
      </c>
      <c r="C64" s="106">
        <v>104</v>
      </c>
      <c r="D64" s="106">
        <v>120</v>
      </c>
      <c r="E64" s="106">
        <v>95</v>
      </c>
      <c r="F64" s="106">
        <v>81</v>
      </c>
      <c r="G64" s="106">
        <v>74</v>
      </c>
      <c r="H64" s="106">
        <v>20</v>
      </c>
      <c r="K64" s="106" t="s">
        <v>109</v>
      </c>
      <c r="L64" s="106">
        <v>89</v>
      </c>
      <c r="M64" s="106">
        <v>71</v>
      </c>
      <c r="N64" s="106">
        <v>65</v>
      </c>
      <c r="O64" s="106">
        <v>70</v>
      </c>
      <c r="P64" s="106">
        <v>78</v>
      </c>
      <c r="Q64" s="106">
        <v>78</v>
      </c>
      <c r="R64" s="106">
        <v>25</v>
      </c>
    </row>
    <row r="65" spans="1:18" ht="13.5" thickBot="1" x14ac:dyDescent="0.25">
      <c r="A65" s="107">
        <v>4.1666666666666664E-2</v>
      </c>
      <c r="B65" s="108">
        <v>83</v>
      </c>
      <c r="C65" s="108">
        <v>89</v>
      </c>
      <c r="D65" s="108">
        <v>115</v>
      </c>
      <c r="E65" s="108">
        <v>107</v>
      </c>
      <c r="F65" s="108">
        <v>93</v>
      </c>
      <c r="G65" s="108">
        <v>79</v>
      </c>
      <c r="H65" s="108">
        <v>20</v>
      </c>
      <c r="K65" s="107">
        <v>4.1666666666666664E-2</v>
      </c>
      <c r="L65" s="108">
        <v>90</v>
      </c>
      <c r="M65" s="108">
        <v>54</v>
      </c>
      <c r="N65" s="108">
        <v>54</v>
      </c>
      <c r="O65" s="108">
        <v>59</v>
      </c>
      <c r="P65" s="108">
        <v>55</v>
      </c>
      <c r="Q65" s="108">
        <v>93</v>
      </c>
      <c r="R65" s="108">
        <v>23</v>
      </c>
    </row>
    <row r="66" spans="1:18" ht="13.5" thickBot="1" x14ac:dyDescent="0.25">
      <c r="A66" s="105">
        <v>8.3333333333333329E-2</v>
      </c>
      <c r="B66" s="106">
        <v>79</v>
      </c>
      <c r="C66" s="106">
        <v>66</v>
      </c>
      <c r="D66" s="106">
        <v>76</v>
      </c>
      <c r="E66" s="106">
        <v>102</v>
      </c>
      <c r="F66" s="106">
        <v>75</v>
      </c>
      <c r="G66" s="106">
        <v>76</v>
      </c>
      <c r="H66" s="106">
        <v>16</v>
      </c>
      <c r="K66" s="105">
        <v>8.3333333333333329E-2</v>
      </c>
      <c r="L66" s="106">
        <v>93</v>
      </c>
      <c r="M66" s="106">
        <v>39</v>
      </c>
      <c r="N66" s="106">
        <v>44</v>
      </c>
      <c r="O66" s="106">
        <v>61</v>
      </c>
      <c r="P66" s="106">
        <v>56</v>
      </c>
      <c r="Q66" s="106">
        <v>87</v>
      </c>
      <c r="R66" s="106">
        <v>24</v>
      </c>
    </row>
    <row r="67" spans="1:18" ht="13.5" thickBot="1" x14ac:dyDescent="0.25">
      <c r="A67" s="107">
        <v>0.125</v>
      </c>
      <c r="B67" s="108">
        <v>60</v>
      </c>
      <c r="C67" s="108">
        <v>51</v>
      </c>
      <c r="D67" s="108">
        <v>72</v>
      </c>
      <c r="E67" s="108">
        <v>102</v>
      </c>
      <c r="F67" s="108">
        <v>105</v>
      </c>
      <c r="G67" s="108">
        <v>73</v>
      </c>
      <c r="H67" s="108">
        <v>14</v>
      </c>
      <c r="K67" s="107">
        <v>0.125</v>
      </c>
      <c r="L67" s="108">
        <v>61</v>
      </c>
      <c r="M67" s="108">
        <v>43</v>
      </c>
      <c r="N67" s="108">
        <v>51</v>
      </c>
      <c r="O67" s="108">
        <v>69</v>
      </c>
      <c r="P67" s="108">
        <v>51</v>
      </c>
      <c r="Q67" s="108">
        <v>68</v>
      </c>
      <c r="R67" s="108">
        <v>14</v>
      </c>
    </row>
    <row r="68" spans="1:18" ht="13.5" thickBot="1" x14ac:dyDescent="0.25">
      <c r="A68" s="105">
        <v>0.16666666666666666</v>
      </c>
      <c r="B68" s="106">
        <v>30</v>
      </c>
      <c r="C68" s="106">
        <v>40</v>
      </c>
      <c r="D68" s="106">
        <v>78</v>
      </c>
      <c r="E68" s="106">
        <v>110</v>
      </c>
      <c r="F68" s="106">
        <v>116</v>
      </c>
      <c r="G68" s="106">
        <v>83</v>
      </c>
      <c r="H68" s="106">
        <v>15</v>
      </c>
      <c r="K68" s="105">
        <v>0.16666666666666666</v>
      </c>
      <c r="L68" s="106">
        <v>33</v>
      </c>
      <c r="M68" s="106">
        <v>50</v>
      </c>
      <c r="N68" s="106">
        <v>60</v>
      </c>
      <c r="O68" s="106">
        <v>79</v>
      </c>
      <c r="P68" s="106">
        <v>49</v>
      </c>
      <c r="Q68" s="106">
        <v>80</v>
      </c>
      <c r="R68" s="106">
        <v>13</v>
      </c>
    </row>
    <row r="69" spans="1:18" ht="13.5" thickBot="1" x14ac:dyDescent="0.25">
      <c r="A69" s="107">
        <v>0.20833333333333334</v>
      </c>
      <c r="B69" s="108">
        <v>19</v>
      </c>
      <c r="C69" s="108">
        <v>37</v>
      </c>
      <c r="D69" s="108">
        <v>93</v>
      </c>
      <c r="E69" s="108">
        <v>118</v>
      </c>
      <c r="F69" s="108">
        <v>128</v>
      </c>
      <c r="G69" s="108">
        <v>84</v>
      </c>
      <c r="H69" s="108">
        <v>16</v>
      </c>
      <c r="K69" s="107">
        <v>0.20833333333333334</v>
      </c>
      <c r="L69" s="108">
        <v>18</v>
      </c>
      <c r="M69" s="108">
        <v>60</v>
      </c>
      <c r="N69" s="108">
        <v>64</v>
      </c>
      <c r="O69" s="108">
        <v>85</v>
      </c>
      <c r="P69" s="108">
        <v>72</v>
      </c>
      <c r="Q69" s="108">
        <v>80</v>
      </c>
      <c r="R69" s="108">
        <v>15</v>
      </c>
    </row>
    <row r="70" spans="1:18" ht="13.5" thickBot="1" x14ac:dyDescent="0.25">
      <c r="A70" s="105">
        <v>0.25</v>
      </c>
      <c r="B70" s="106">
        <v>29</v>
      </c>
      <c r="C70" s="106">
        <v>60</v>
      </c>
      <c r="D70" s="106">
        <v>112</v>
      </c>
      <c r="E70" s="106">
        <v>138</v>
      </c>
      <c r="F70" s="106">
        <v>143</v>
      </c>
      <c r="G70" s="106">
        <v>93</v>
      </c>
      <c r="H70" s="106">
        <v>31</v>
      </c>
      <c r="K70" s="105">
        <v>0.25</v>
      </c>
      <c r="L70" s="106">
        <v>24</v>
      </c>
      <c r="M70" s="106">
        <v>71</v>
      </c>
      <c r="N70" s="106">
        <v>60</v>
      </c>
      <c r="O70" s="106">
        <v>98</v>
      </c>
      <c r="P70" s="106">
        <v>81</v>
      </c>
      <c r="Q70" s="106">
        <v>90</v>
      </c>
      <c r="R70" s="106">
        <v>23</v>
      </c>
    </row>
    <row r="71" spans="1:18" ht="13.5" thickBot="1" x14ac:dyDescent="0.25">
      <c r="A71" s="107">
        <v>0.29166666666666669</v>
      </c>
      <c r="B71" s="108">
        <v>38</v>
      </c>
      <c r="C71" s="108">
        <v>66</v>
      </c>
      <c r="D71" s="108">
        <v>116</v>
      </c>
      <c r="E71" s="108">
        <v>141</v>
      </c>
      <c r="F71" s="108">
        <v>133</v>
      </c>
      <c r="G71" s="108">
        <v>100</v>
      </c>
      <c r="H71" s="108">
        <v>33</v>
      </c>
      <c r="K71" s="107">
        <v>0.29166666666666669</v>
      </c>
      <c r="L71" s="108">
        <v>31</v>
      </c>
      <c r="M71" s="108">
        <v>63</v>
      </c>
      <c r="N71" s="108">
        <v>63</v>
      </c>
      <c r="O71" s="108">
        <v>101</v>
      </c>
      <c r="P71" s="108">
        <v>87</v>
      </c>
      <c r="Q71" s="108">
        <v>90</v>
      </c>
      <c r="R71" s="108">
        <v>26</v>
      </c>
    </row>
    <row r="72" spans="1:18" ht="13.5" thickBot="1" x14ac:dyDescent="0.25">
      <c r="A72" s="105">
        <v>0.33333333333333331</v>
      </c>
      <c r="B72" s="106">
        <v>41</v>
      </c>
      <c r="C72" s="106">
        <v>73</v>
      </c>
      <c r="D72" s="106">
        <v>123</v>
      </c>
      <c r="E72" s="106">
        <v>145</v>
      </c>
      <c r="F72" s="106">
        <v>125</v>
      </c>
      <c r="G72" s="106">
        <v>93</v>
      </c>
      <c r="H72" s="106">
        <v>31</v>
      </c>
      <c r="K72" s="105">
        <v>0.33333333333333331</v>
      </c>
      <c r="L72" s="106">
        <v>45</v>
      </c>
      <c r="M72" s="106">
        <v>81</v>
      </c>
      <c r="N72" s="106">
        <v>66</v>
      </c>
      <c r="O72" s="106">
        <v>101</v>
      </c>
      <c r="P72" s="106">
        <v>87</v>
      </c>
      <c r="Q72" s="106">
        <v>94</v>
      </c>
      <c r="R72" s="106">
        <v>34</v>
      </c>
    </row>
    <row r="73" spans="1:18" ht="13.5" thickBot="1" x14ac:dyDescent="0.25">
      <c r="A73" s="107">
        <v>0.375</v>
      </c>
      <c r="B73" s="108">
        <v>46</v>
      </c>
      <c r="C73" s="108">
        <v>87</v>
      </c>
      <c r="D73" s="108">
        <v>125</v>
      </c>
      <c r="E73" s="108">
        <v>132</v>
      </c>
      <c r="F73" s="108">
        <v>115</v>
      </c>
      <c r="G73" s="108">
        <v>95</v>
      </c>
      <c r="H73" s="108">
        <v>39</v>
      </c>
      <c r="K73" s="107">
        <v>0.375</v>
      </c>
      <c r="L73" s="108">
        <v>50</v>
      </c>
      <c r="M73" s="108">
        <v>74</v>
      </c>
      <c r="N73" s="108">
        <v>79</v>
      </c>
      <c r="O73" s="108">
        <v>94</v>
      </c>
      <c r="P73" s="108">
        <v>92</v>
      </c>
      <c r="Q73" s="108">
        <v>84</v>
      </c>
      <c r="R73" s="108">
        <v>49</v>
      </c>
    </row>
    <row r="74" spans="1:18" ht="13.5" thickBot="1" x14ac:dyDescent="0.25">
      <c r="A74" s="105">
        <v>0.41666666666666669</v>
      </c>
      <c r="B74" s="106">
        <v>60</v>
      </c>
      <c r="C74" s="106">
        <v>92</v>
      </c>
      <c r="D74" s="106">
        <v>125</v>
      </c>
      <c r="E74" s="106">
        <v>124</v>
      </c>
      <c r="F74" s="106">
        <v>113</v>
      </c>
      <c r="G74" s="106">
        <v>88</v>
      </c>
      <c r="H74" s="106">
        <v>39</v>
      </c>
      <c r="K74" s="105">
        <v>0.41666666666666669</v>
      </c>
      <c r="L74" s="106">
        <v>68</v>
      </c>
      <c r="M74" s="106">
        <v>79</v>
      </c>
      <c r="N74" s="106">
        <v>85</v>
      </c>
      <c r="O74" s="106">
        <v>96</v>
      </c>
      <c r="P74" s="106">
        <v>103</v>
      </c>
      <c r="Q74" s="106">
        <v>92</v>
      </c>
      <c r="R74" s="106">
        <v>71</v>
      </c>
    </row>
    <row r="75" spans="1:18" ht="13.5" thickBot="1" x14ac:dyDescent="0.25">
      <c r="A75" s="107">
        <v>0.45833333333333331</v>
      </c>
      <c r="B75" s="108">
        <v>75</v>
      </c>
      <c r="C75" s="108">
        <v>86</v>
      </c>
      <c r="D75" s="108">
        <v>131</v>
      </c>
      <c r="E75" s="108">
        <v>124</v>
      </c>
      <c r="F75" s="108">
        <v>105</v>
      </c>
      <c r="G75" s="108">
        <v>65</v>
      </c>
      <c r="H75" s="108">
        <v>49</v>
      </c>
      <c r="K75" s="107">
        <v>0.45833333333333331</v>
      </c>
      <c r="L75" s="108">
        <v>68</v>
      </c>
      <c r="M75" s="108">
        <v>80</v>
      </c>
      <c r="N75" s="108">
        <v>101</v>
      </c>
      <c r="O75" s="108">
        <v>109</v>
      </c>
      <c r="P75" s="108">
        <v>116</v>
      </c>
      <c r="Q75" s="108">
        <v>102</v>
      </c>
      <c r="R75" s="108">
        <v>75</v>
      </c>
    </row>
    <row r="76" spans="1:18" ht="13.5" thickBot="1" x14ac:dyDescent="0.25">
      <c r="A76" s="106" t="s">
        <v>78</v>
      </c>
      <c r="B76" s="106">
        <v>79</v>
      </c>
      <c r="C76" s="106">
        <v>107</v>
      </c>
      <c r="D76" s="106">
        <v>126</v>
      </c>
      <c r="E76" s="106">
        <v>114</v>
      </c>
      <c r="F76" s="106">
        <v>93</v>
      </c>
      <c r="G76" s="106">
        <v>80</v>
      </c>
      <c r="H76" s="106">
        <v>64</v>
      </c>
      <c r="K76" s="106" t="s">
        <v>78</v>
      </c>
      <c r="L76" s="106">
        <v>86</v>
      </c>
      <c r="M76" s="106">
        <v>108</v>
      </c>
      <c r="N76" s="106">
        <v>104</v>
      </c>
      <c r="O76" s="106">
        <v>103</v>
      </c>
      <c r="P76" s="106">
        <v>112</v>
      </c>
      <c r="Q76" s="106">
        <v>108</v>
      </c>
      <c r="R76" s="106">
        <v>83</v>
      </c>
    </row>
    <row r="77" spans="1:18" ht="13.5" thickBot="1" x14ac:dyDescent="0.25">
      <c r="A77" s="107">
        <v>0.54166666666666663</v>
      </c>
      <c r="B77" s="108">
        <v>98</v>
      </c>
      <c r="C77" s="108">
        <v>114</v>
      </c>
      <c r="D77" s="108">
        <v>114</v>
      </c>
      <c r="E77" s="108">
        <v>112</v>
      </c>
      <c r="F77" s="108">
        <v>68</v>
      </c>
      <c r="G77" s="108">
        <v>90</v>
      </c>
      <c r="H77" s="108">
        <v>66</v>
      </c>
      <c r="K77" s="107">
        <v>0.54166666666666663</v>
      </c>
      <c r="L77" s="108">
        <v>90</v>
      </c>
      <c r="M77" s="108">
        <v>108</v>
      </c>
      <c r="N77" s="108">
        <v>119</v>
      </c>
      <c r="O77" s="108">
        <v>116</v>
      </c>
      <c r="P77" s="108">
        <v>120</v>
      </c>
      <c r="Q77" s="108">
        <v>120</v>
      </c>
      <c r="R77" s="108">
        <v>79</v>
      </c>
    </row>
    <row r="78" spans="1:18" ht="13.5" thickBot="1" x14ac:dyDescent="0.25">
      <c r="A78" s="105">
        <v>0.58333333333333337</v>
      </c>
      <c r="B78" s="106">
        <v>103</v>
      </c>
      <c r="C78" s="106">
        <v>118</v>
      </c>
      <c r="D78" s="106">
        <v>112</v>
      </c>
      <c r="E78" s="106">
        <v>106</v>
      </c>
      <c r="F78" s="106">
        <v>64</v>
      </c>
      <c r="G78" s="106">
        <v>98</v>
      </c>
      <c r="H78" s="106">
        <v>71</v>
      </c>
      <c r="K78" s="105">
        <v>0.58333333333333337</v>
      </c>
      <c r="L78" s="106">
        <v>90</v>
      </c>
      <c r="M78" s="106">
        <v>109</v>
      </c>
      <c r="N78" s="106">
        <v>115</v>
      </c>
      <c r="O78" s="106">
        <v>119</v>
      </c>
      <c r="P78" s="106">
        <v>120</v>
      </c>
      <c r="Q78" s="106">
        <v>111</v>
      </c>
      <c r="R78" s="106">
        <v>86</v>
      </c>
    </row>
    <row r="79" spans="1:18" ht="13.5" thickBot="1" x14ac:dyDescent="0.25">
      <c r="A79" s="107">
        <v>0.625</v>
      </c>
      <c r="B79" s="108">
        <v>99</v>
      </c>
      <c r="C79" s="108">
        <v>124</v>
      </c>
      <c r="D79" s="108">
        <v>103</v>
      </c>
      <c r="E79" s="108">
        <v>88</v>
      </c>
      <c r="F79" s="108">
        <v>68</v>
      </c>
      <c r="G79" s="108">
        <v>88</v>
      </c>
      <c r="H79" s="108">
        <v>83</v>
      </c>
      <c r="K79" s="107">
        <v>0.625</v>
      </c>
      <c r="L79" s="108">
        <v>101</v>
      </c>
      <c r="M79" s="108">
        <v>115</v>
      </c>
      <c r="N79" s="108">
        <v>115</v>
      </c>
      <c r="O79" s="108">
        <v>109</v>
      </c>
      <c r="P79" s="108">
        <v>118</v>
      </c>
      <c r="Q79" s="108">
        <v>104</v>
      </c>
      <c r="R79" s="108">
        <v>86</v>
      </c>
    </row>
    <row r="80" spans="1:18" ht="13.5" thickBot="1" x14ac:dyDescent="0.25">
      <c r="A80" s="105">
        <v>0.66666666666666663</v>
      </c>
      <c r="B80" s="106">
        <v>105</v>
      </c>
      <c r="C80" s="106">
        <v>128</v>
      </c>
      <c r="D80" s="106">
        <v>97</v>
      </c>
      <c r="E80" s="106">
        <v>69</v>
      </c>
      <c r="F80" s="106">
        <v>50</v>
      </c>
      <c r="G80" s="106">
        <v>68</v>
      </c>
      <c r="H80" s="106">
        <v>66</v>
      </c>
      <c r="K80" s="105">
        <v>0.66666666666666663</v>
      </c>
      <c r="L80" s="106">
        <v>96</v>
      </c>
      <c r="M80" s="106">
        <v>115</v>
      </c>
      <c r="N80" s="106">
        <v>93</v>
      </c>
      <c r="O80" s="106">
        <v>90</v>
      </c>
      <c r="P80" s="106">
        <v>116</v>
      </c>
      <c r="Q80" s="106">
        <v>86</v>
      </c>
      <c r="R80" s="106">
        <v>91</v>
      </c>
    </row>
    <row r="81" spans="1:18" ht="13.5" thickBot="1" x14ac:dyDescent="0.25">
      <c r="A81" s="107">
        <v>0.70833333333333337</v>
      </c>
      <c r="B81" s="108">
        <v>101</v>
      </c>
      <c r="C81" s="108">
        <v>111</v>
      </c>
      <c r="D81" s="108">
        <v>63</v>
      </c>
      <c r="E81" s="108">
        <v>49</v>
      </c>
      <c r="F81" s="108">
        <v>41</v>
      </c>
      <c r="G81" s="108">
        <v>40</v>
      </c>
      <c r="H81" s="108">
        <v>95</v>
      </c>
      <c r="K81" s="107">
        <v>0.70833333333333337</v>
      </c>
      <c r="L81" s="108">
        <v>85</v>
      </c>
      <c r="M81" s="108">
        <v>95</v>
      </c>
      <c r="N81" s="108">
        <v>50</v>
      </c>
      <c r="O81" s="108">
        <v>58</v>
      </c>
      <c r="P81" s="108">
        <v>92</v>
      </c>
      <c r="Q81" s="108">
        <v>41</v>
      </c>
      <c r="R81" s="108">
        <v>90</v>
      </c>
    </row>
    <row r="82" spans="1:18" ht="13.5" thickBot="1" x14ac:dyDescent="0.25">
      <c r="A82" s="105">
        <v>0.75</v>
      </c>
      <c r="B82" s="106">
        <v>100</v>
      </c>
      <c r="C82" s="106">
        <v>78</v>
      </c>
      <c r="D82" s="106">
        <v>64</v>
      </c>
      <c r="E82" s="106">
        <v>52</v>
      </c>
      <c r="F82" s="106">
        <v>40</v>
      </c>
      <c r="G82" s="106">
        <v>39</v>
      </c>
      <c r="H82" s="106">
        <v>105</v>
      </c>
      <c r="K82" s="105">
        <v>0.75</v>
      </c>
      <c r="L82" s="106">
        <v>83</v>
      </c>
      <c r="M82" s="106">
        <v>70</v>
      </c>
      <c r="N82" s="106">
        <v>45</v>
      </c>
      <c r="O82" s="106">
        <v>50</v>
      </c>
      <c r="P82" s="106">
        <v>80</v>
      </c>
      <c r="Q82" s="106">
        <v>24</v>
      </c>
      <c r="R82" s="106">
        <v>85</v>
      </c>
    </row>
    <row r="83" spans="1:18" ht="13.5" thickBot="1" x14ac:dyDescent="0.25">
      <c r="A83" s="107">
        <v>0.79166666666666663</v>
      </c>
      <c r="B83" s="108">
        <v>85</v>
      </c>
      <c r="C83" s="108">
        <v>64</v>
      </c>
      <c r="D83" s="108">
        <v>58</v>
      </c>
      <c r="E83" s="108">
        <v>54</v>
      </c>
      <c r="F83" s="108">
        <v>41</v>
      </c>
      <c r="G83" s="108">
        <v>40</v>
      </c>
      <c r="H83" s="108">
        <v>105</v>
      </c>
      <c r="K83" s="107">
        <v>0.79166666666666663</v>
      </c>
      <c r="L83" s="108">
        <v>75</v>
      </c>
      <c r="M83" s="108">
        <v>63</v>
      </c>
      <c r="N83" s="108">
        <v>41</v>
      </c>
      <c r="O83" s="108">
        <v>40</v>
      </c>
      <c r="P83" s="108">
        <v>62</v>
      </c>
      <c r="Q83" s="108">
        <v>21</v>
      </c>
      <c r="R83" s="108">
        <v>91</v>
      </c>
    </row>
    <row r="84" spans="1:18" ht="13.5" thickBot="1" x14ac:dyDescent="0.25">
      <c r="A84" s="105">
        <v>0.83333333333333337</v>
      </c>
      <c r="B84" s="106">
        <v>83</v>
      </c>
      <c r="C84" s="106">
        <v>59</v>
      </c>
      <c r="D84" s="106">
        <v>56</v>
      </c>
      <c r="E84" s="106">
        <v>54</v>
      </c>
      <c r="F84" s="106">
        <v>50</v>
      </c>
      <c r="G84" s="106">
        <v>40</v>
      </c>
      <c r="H84" s="106">
        <v>93</v>
      </c>
      <c r="K84" s="105">
        <v>0.83333333333333337</v>
      </c>
      <c r="L84" s="106">
        <v>70</v>
      </c>
      <c r="M84" s="106">
        <v>46</v>
      </c>
      <c r="N84" s="106">
        <v>28</v>
      </c>
      <c r="O84" s="106">
        <v>40</v>
      </c>
      <c r="P84" s="106">
        <v>42</v>
      </c>
      <c r="Q84" s="106">
        <v>21</v>
      </c>
      <c r="R84" s="106">
        <v>86</v>
      </c>
    </row>
    <row r="85" spans="1:18" ht="13.5" thickBot="1" x14ac:dyDescent="0.25">
      <c r="A85" s="107">
        <v>0.875</v>
      </c>
      <c r="B85" s="108">
        <v>85</v>
      </c>
      <c r="C85" s="108">
        <v>80</v>
      </c>
      <c r="D85" s="108">
        <v>69</v>
      </c>
      <c r="E85" s="108">
        <v>72</v>
      </c>
      <c r="F85" s="108">
        <v>59</v>
      </c>
      <c r="G85" s="108">
        <v>21</v>
      </c>
      <c r="H85" s="108">
        <v>68</v>
      </c>
      <c r="K85" s="107">
        <v>0.875</v>
      </c>
      <c r="L85" s="108">
        <v>74</v>
      </c>
      <c r="M85" s="108">
        <v>59</v>
      </c>
      <c r="N85" s="108">
        <v>56</v>
      </c>
      <c r="O85" s="108">
        <v>51</v>
      </c>
      <c r="P85" s="108">
        <v>51</v>
      </c>
      <c r="Q85" s="108">
        <v>13</v>
      </c>
      <c r="R85" s="108">
        <v>78</v>
      </c>
    </row>
    <row r="86" spans="1:18" ht="13.5" thickBot="1" x14ac:dyDescent="0.25">
      <c r="A86" s="105">
        <v>0.91666666666666663</v>
      </c>
      <c r="B86" s="106">
        <v>90</v>
      </c>
      <c r="C86" s="106">
        <v>102</v>
      </c>
      <c r="D86" s="106">
        <v>64</v>
      </c>
      <c r="E86" s="106">
        <v>94</v>
      </c>
      <c r="F86" s="106">
        <v>55</v>
      </c>
      <c r="G86" s="106">
        <v>16</v>
      </c>
      <c r="H86" s="106">
        <v>68</v>
      </c>
      <c r="K86" s="105">
        <v>0.91666666666666663</v>
      </c>
      <c r="L86" s="106">
        <v>80</v>
      </c>
      <c r="M86" s="106">
        <v>73</v>
      </c>
      <c r="N86" s="106">
        <v>68</v>
      </c>
      <c r="O86" s="106">
        <v>63</v>
      </c>
      <c r="P86" s="106">
        <v>81</v>
      </c>
      <c r="Q86" s="106">
        <v>15</v>
      </c>
      <c r="R86" s="106">
        <v>75</v>
      </c>
    </row>
    <row r="87" spans="1:18" ht="13.5" thickBot="1" x14ac:dyDescent="0.25">
      <c r="A87" s="107">
        <v>0.95833333333333337</v>
      </c>
      <c r="B87" s="108">
        <v>94</v>
      </c>
      <c r="C87" s="108">
        <v>111</v>
      </c>
      <c r="D87" s="108">
        <v>83</v>
      </c>
      <c r="E87" s="108">
        <v>96</v>
      </c>
      <c r="F87" s="108">
        <v>74</v>
      </c>
      <c r="G87" s="108">
        <v>18</v>
      </c>
      <c r="H87" s="108">
        <v>71</v>
      </c>
      <c r="K87" s="107">
        <v>0.95833333333333337</v>
      </c>
      <c r="L87" s="108">
        <v>75</v>
      </c>
      <c r="M87" s="108">
        <v>65</v>
      </c>
      <c r="N87" s="108">
        <v>74</v>
      </c>
      <c r="O87" s="108">
        <v>68</v>
      </c>
      <c r="P87" s="108">
        <v>76</v>
      </c>
      <c r="Q87" s="108">
        <v>20</v>
      </c>
      <c r="R87" s="108">
        <v>85</v>
      </c>
    </row>
    <row r="88" spans="1:18" x14ac:dyDescent="0.2">
      <c r="A88" s="114" t="s">
        <v>186</v>
      </c>
      <c r="B88" s="103">
        <f>AVERAGE(B64:B87)</f>
        <v>73.541666666666671</v>
      </c>
      <c r="C88" s="103">
        <f t="shared" ref="C88:H88" si="4">AVERAGE(C64:C87)</f>
        <v>85.291666666666671</v>
      </c>
      <c r="D88" s="103">
        <f t="shared" si="4"/>
        <v>95.625</v>
      </c>
      <c r="E88" s="103">
        <f t="shared" si="4"/>
        <v>99.916666666666671</v>
      </c>
      <c r="F88" s="103">
        <f t="shared" si="4"/>
        <v>84.791666666666671</v>
      </c>
      <c r="G88" s="103">
        <f t="shared" si="4"/>
        <v>68.375</v>
      </c>
      <c r="H88" s="103">
        <f t="shared" si="4"/>
        <v>53.25</v>
      </c>
      <c r="K88" s="114" t="s">
        <v>186</v>
      </c>
      <c r="L88" s="114">
        <f>AVERAGE(L64:L87)</f>
        <v>69.791666666666671</v>
      </c>
      <c r="M88" s="114">
        <f t="shared" ref="M88:R88" si="5">AVERAGE(M64:M87)</f>
        <v>74.625</v>
      </c>
      <c r="N88" s="114">
        <f t="shared" si="5"/>
        <v>70.833333333333329</v>
      </c>
      <c r="O88" s="114">
        <f t="shared" si="5"/>
        <v>80.375</v>
      </c>
      <c r="P88" s="114">
        <f t="shared" si="5"/>
        <v>83.208333333333329</v>
      </c>
      <c r="Q88" s="114">
        <f t="shared" si="5"/>
        <v>71.75</v>
      </c>
      <c r="R88" s="114">
        <f t="shared" si="5"/>
        <v>58.625</v>
      </c>
    </row>
    <row r="89" spans="1:18" x14ac:dyDescent="0.2">
      <c r="A89" s="114" t="s">
        <v>201</v>
      </c>
      <c r="C89" s="123">
        <f>AVERAGE(B88:H88)</f>
        <v>80.113095238095255</v>
      </c>
      <c r="K89" s="114" t="s">
        <v>201</v>
      </c>
      <c r="M89" s="123">
        <f>AVERAGE(L88:R88)</f>
        <v>72.74404761904762</v>
      </c>
    </row>
    <row r="91" spans="1:18" s="115" customFormat="1" x14ac:dyDescent="0.2">
      <c r="A91" s="246" t="s">
        <v>192</v>
      </c>
      <c r="B91" s="246"/>
      <c r="C91" s="246"/>
      <c r="D91" s="246"/>
      <c r="E91" s="246"/>
      <c r="F91" s="246"/>
      <c r="G91" s="246"/>
      <c r="H91" s="246"/>
      <c r="K91" s="246" t="s">
        <v>193</v>
      </c>
      <c r="L91" s="246"/>
      <c r="M91" s="246"/>
      <c r="N91" s="246"/>
      <c r="O91" s="246"/>
      <c r="P91" s="246"/>
      <c r="Q91" s="246"/>
      <c r="R91" s="246"/>
    </row>
    <row r="92" spans="1:18" x14ac:dyDescent="0.2">
      <c r="A92" s="103"/>
      <c r="B92" s="103"/>
      <c r="C92" s="103"/>
      <c r="D92" s="103"/>
      <c r="E92" s="103"/>
      <c r="F92" s="103"/>
      <c r="G92" s="103"/>
      <c r="H92" s="103"/>
      <c r="K92" s="103"/>
      <c r="L92" s="103"/>
      <c r="M92" s="103"/>
      <c r="N92" s="103"/>
      <c r="O92" s="103"/>
      <c r="P92" s="103"/>
      <c r="Q92" s="103"/>
      <c r="R92" s="103"/>
    </row>
    <row r="93" spans="1:18" ht="26.25" thickBot="1" x14ac:dyDescent="0.25">
      <c r="A93" s="104" t="s">
        <v>139</v>
      </c>
      <c r="B93" s="104" t="s">
        <v>140</v>
      </c>
      <c r="C93" s="104" t="s">
        <v>141</v>
      </c>
      <c r="D93" s="104" t="s">
        <v>142</v>
      </c>
      <c r="E93" s="104" t="s">
        <v>143</v>
      </c>
      <c r="F93" s="104" t="s">
        <v>144</v>
      </c>
      <c r="G93" s="104" t="s">
        <v>145</v>
      </c>
      <c r="H93" s="104" t="s">
        <v>146</v>
      </c>
      <c r="K93" s="104" t="s">
        <v>139</v>
      </c>
      <c r="L93" s="104" t="s">
        <v>140</v>
      </c>
      <c r="M93" s="104" t="s">
        <v>141</v>
      </c>
      <c r="N93" s="104" t="s">
        <v>142</v>
      </c>
      <c r="O93" s="104" t="s">
        <v>143</v>
      </c>
      <c r="P93" s="104" t="s">
        <v>144</v>
      </c>
      <c r="Q93" s="104" t="s">
        <v>145</v>
      </c>
      <c r="R93" s="104" t="s">
        <v>146</v>
      </c>
    </row>
    <row r="94" spans="1:18" ht="13.5" thickBot="1" x14ac:dyDescent="0.25">
      <c r="A94" s="106" t="s">
        <v>109</v>
      </c>
      <c r="B94" s="106">
        <v>33</v>
      </c>
      <c r="C94" s="106">
        <v>36</v>
      </c>
      <c r="D94" s="106">
        <v>39</v>
      </c>
      <c r="E94" s="106">
        <v>44</v>
      </c>
      <c r="F94" s="106">
        <v>38</v>
      </c>
      <c r="G94" s="106">
        <v>53</v>
      </c>
      <c r="H94" s="106">
        <v>33</v>
      </c>
      <c r="K94" s="106" t="s">
        <v>109</v>
      </c>
      <c r="L94" s="106">
        <v>54</v>
      </c>
      <c r="M94" s="106">
        <v>48</v>
      </c>
      <c r="N94" s="106">
        <v>57</v>
      </c>
      <c r="O94" s="106">
        <v>43</v>
      </c>
      <c r="P94" s="106">
        <v>38</v>
      </c>
      <c r="Q94" s="106">
        <v>35</v>
      </c>
      <c r="R94" s="106">
        <v>16</v>
      </c>
    </row>
    <row r="95" spans="1:18" ht="13.5" thickBot="1" x14ac:dyDescent="0.25">
      <c r="A95" s="107">
        <v>4.1666666666666664E-2</v>
      </c>
      <c r="B95" s="108">
        <v>22</v>
      </c>
      <c r="C95" s="108">
        <v>18</v>
      </c>
      <c r="D95" s="108">
        <v>31</v>
      </c>
      <c r="E95" s="108">
        <v>31</v>
      </c>
      <c r="F95" s="108">
        <v>34</v>
      </c>
      <c r="G95" s="108">
        <v>53</v>
      </c>
      <c r="H95" s="108">
        <v>30</v>
      </c>
      <c r="K95" s="107">
        <v>4.1666666666666664E-2</v>
      </c>
      <c r="L95" s="108">
        <v>46</v>
      </c>
      <c r="M95" s="108">
        <v>41</v>
      </c>
      <c r="N95" s="108">
        <v>51</v>
      </c>
      <c r="O95" s="108">
        <v>44</v>
      </c>
      <c r="P95" s="108">
        <v>28</v>
      </c>
      <c r="Q95" s="108">
        <v>41</v>
      </c>
      <c r="R95" s="108">
        <v>13</v>
      </c>
    </row>
    <row r="96" spans="1:18" ht="13.5" thickBot="1" x14ac:dyDescent="0.25">
      <c r="A96" s="105">
        <v>8.3333333333333329E-2</v>
      </c>
      <c r="B96" s="106">
        <v>21</v>
      </c>
      <c r="C96" s="106">
        <v>16</v>
      </c>
      <c r="D96" s="106">
        <v>33</v>
      </c>
      <c r="E96" s="106">
        <v>35</v>
      </c>
      <c r="F96" s="106">
        <v>26</v>
      </c>
      <c r="G96" s="106">
        <v>34</v>
      </c>
      <c r="H96" s="106">
        <v>15</v>
      </c>
      <c r="K96" s="105">
        <v>8.3333333333333329E-2</v>
      </c>
      <c r="L96" s="106">
        <v>43</v>
      </c>
      <c r="M96" s="106">
        <v>41</v>
      </c>
      <c r="N96" s="106">
        <v>57</v>
      </c>
      <c r="O96" s="106">
        <v>44</v>
      </c>
      <c r="P96" s="106">
        <v>22</v>
      </c>
      <c r="Q96" s="106">
        <v>34</v>
      </c>
      <c r="R96" s="106">
        <v>13</v>
      </c>
    </row>
    <row r="97" spans="1:18" ht="13.5" thickBot="1" x14ac:dyDescent="0.25">
      <c r="A97" s="107">
        <v>0.125</v>
      </c>
      <c r="B97" s="108">
        <v>13</v>
      </c>
      <c r="C97" s="108">
        <v>18</v>
      </c>
      <c r="D97" s="108">
        <v>39</v>
      </c>
      <c r="E97" s="108">
        <v>46</v>
      </c>
      <c r="F97" s="108">
        <v>26</v>
      </c>
      <c r="G97" s="108">
        <v>31</v>
      </c>
      <c r="H97" s="108">
        <v>15</v>
      </c>
      <c r="K97" s="107">
        <v>0.125</v>
      </c>
      <c r="L97" s="108">
        <v>24</v>
      </c>
      <c r="M97" s="108">
        <v>41</v>
      </c>
      <c r="N97" s="108">
        <v>51</v>
      </c>
      <c r="O97" s="108">
        <v>47</v>
      </c>
      <c r="P97" s="108">
        <v>19</v>
      </c>
      <c r="Q97" s="108">
        <v>45</v>
      </c>
      <c r="R97" s="108">
        <v>13</v>
      </c>
    </row>
    <row r="98" spans="1:18" ht="13.5" thickBot="1" x14ac:dyDescent="0.25">
      <c r="A98" s="105">
        <v>0.16666666666666666</v>
      </c>
      <c r="B98" s="106">
        <v>9</v>
      </c>
      <c r="C98" s="106">
        <v>23</v>
      </c>
      <c r="D98" s="106">
        <v>35</v>
      </c>
      <c r="E98" s="106">
        <v>56</v>
      </c>
      <c r="F98" s="106">
        <v>26</v>
      </c>
      <c r="G98" s="106">
        <v>41</v>
      </c>
      <c r="H98" s="106">
        <v>15</v>
      </c>
      <c r="K98" s="105">
        <v>0.16666666666666666</v>
      </c>
      <c r="L98" s="106">
        <v>6</v>
      </c>
      <c r="M98" s="106">
        <v>39</v>
      </c>
      <c r="N98" s="106">
        <v>60</v>
      </c>
      <c r="O98" s="106">
        <v>60</v>
      </c>
      <c r="P98" s="106">
        <v>30</v>
      </c>
      <c r="Q98" s="106">
        <v>53</v>
      </c>
      <c r="R98" s="106">
        <v>13</v>
      </c>
    </row>
    <row r="99" spans="1:18" ht="13.5" thickBot="1" x14ac:dyDescent="0.25">
      <c r="A99" s="107">
        <v>0.20833333333333334</v>
      </c>
      <c r="B99" s="108">
        <v>9</v>
      </c>
      <c r="C99" s="108">
        <v>25</v>
      </c>
      <c r="D99" s="108">
        <v>31</v>
      </c>
      <c r="E99" s="108">
        <v>68</v>
      </c>
      <c r="F99" s="108">
        <v>46</v>
      </c>
      <c r="G99" s="108">
        <v>45</v>
      </c>
      <c r="H99" s="108">
        <v>15</v>
      </c>
      <c r="K99" s="107">
        <v>0.20833333333333334</v>
      </c>
      <c r="L99" s="108">
        <v>9</v>
      </c>
      <c r="M99" s="108">
        <v>69</v>
      </c>
      <c r="N99" s="108">
        <v>78</v>
      </c>
      <c r="O99" s="108">
        <v>87</v>
      </c>
      <c r="P99" s="108">
        <v>54</v>
      </c>
      <c r="Q99" s="108">
        <v>79</v>
      </c>
      <c r="R99" s="108">
        <v>13</v>
      </c>
    </row>
    <row r="100" spans="1:18" ht="13.5" thickBot="1" x14ac:dyDescent="0.25">
      <c r="A100" s="105">
        <v>0.25</v>
      </c>
      <c r="B100" s="106">
        <v>13</v>
      </c>
      <c r="C100" s="106">
        <v>26</v>
      </c>
      <c r="D100" s="106">
        <v>26</v>
      </c>
      <c r="E100" s="106">
        <v>68</v>
      </c>
      <c r="F100" s="106">
        <v>50</v>
      </c>
      <c r="G100" s="106">
        <v>35</v>
      </c>
      <c r="H100" s="106">
        <v>21</v>
      </c>
      <c r="K100" s="105">
        <v>0.25</v>
      </c>
      <c r="L100" s="106">
        <v>13</v>
      </c>
      <c r="M100" s="106">
        <v>78</v>
      </c>
      <c r="N100" s="106">
        <v>87</v>
      </c>
      <c r="O100" s="106">
        <v>120</v>
      </c>
      <c r="P100" s="106">
        <v>60</v>
      </c>
      <c r="Q100" s="106">
        <v>75</v>
      </c>
      <c r="R100" s="106">
        <v>19</v>
      </c>
    </row>
    <row r="101" spans="1:18" ht="13.5" thickBot="1" x14ac:dyDescent="0.25">
      <c r="A101" s="107">
        <v>0.29166666666666669</v>
      </c>
      <c r="B101" s="108">
        <v>22</v>
      </c>
      <c r="C101" s="108">
        <v>24</v>
      </c>
      <c r="D101" s="108">
        <v>45</v>
      </c>
      <c r="E101" s="108">
        <v>80</v>
      </c>
      <c r="F101" s="108">
        <v>56</v>
      </c>
      <c r="G101" s="108">
        <v>45</v>
      </c>
      <c r="H101" s="108">
        <v>31</v>
      </c>
      <c r="K101" s="107">
        <v>0.29166666666666669</v>
      </c>
      <c r="L101" s="108">
        <v>16</v>
      </c>
      <c r="M101" s="108">
        <v>83</v>
      </c>
      <c r="N101" s="108">
        <v>97</v>
      </c>
      <c r="O101" s="108">
        <v>112</v>
      </c>
      <c r="P101" s="108">
        <v>65</v>
      </c>
      <c r="Q101" s="108">
        <v>75</v>
      </c>
      <c r="R101" s="108">
        <v>29</v>
      </c>
    </row>
    <row r="102" spans="1:18" ht="13.5" thickBot="1" x14ac:dyDescent="0.25">
      <c r="A102" s="105">
        <v>0.33333333333333331</v>
      </c>
      <c r="B102" s="106">
        <v>35</v>
      </c>
      <c r="C102" s="106">
        <v>37</v>
      </c>
      <c r="D102" s="106">
        <v>40</v>
      </c>
      <c r="E102" s="106">
        <v>86</v>
      </c>
      <c r="F102" s="106">
        <v>56</v>
      </c>
      <c r="G102" s="106">
        <v>48</v>
      </c>
      <c r="H102" s="106">
        <v>31</v>
      </c>
      <c r="K102" s="105">
        <v>0.33333333333333331</v>
      </c>
      <c r="L102" s="106">
        <v>24</v>
      </c>
      <c r="M102" s="106">
        <v>88</v>
      </c>
      <c r="N102" s="106">
        <v>105</v>
      </c>
      <c r="O102" s="106">
        <v>113</v>
      </c>
      <c r="P102" s="106">
        <v>87</v>
      </c>
      <c r="Q102" s="106">
        <v>51</v>
      </c>
      <c r="R102" s="106">
        <v>33</v>
      </c>
    </row>
    <row r="103" spans="1:18" ht="13.5" thickBot="1" x14ac:dyDescent="0.25">
      <c r="A103" s="107">
        <v>0.375</v>
      </c>
      <c r="B103" s="108">
        <v>36</v>
      </c>
      <c r="C103" s="108">
        <v>38</v>
      </c>
      <c r="D103" s="108">
        <v>49</v>
      </c>
      <c r="E103" s="108">
        <v>83</v>
      </c>
      <c r="F103" s="108">
        <v>63</v>
      </c>
      <c r="G103" s="108">
        <v>48</v>
      </c>
      <c r="H103" s="108">
        <v>48</v>
      </c>
      <c r="K103" s="107">
        <v>0.375</v>
      </c>
      <c r="L103" s="108">
        <v>31</v>
      </c>
      <c r="M103" s="108">
        <v>73</v>
      </c>
      <c r="N103" s="108">
        <v>93</v>
      </c>
      <c r="O103" s="108">
        <v>108</v>
      </c>
      <c r="P103" s="108">
        <v>81</v>
      </c>
      <c r="Q103" s="108">
        <v>46</v>
      </c>
      <c r="R103" s="108">
        <v>50</v>
      </c>
    </row>
    <row r="104" spans="1:18" ht="13.5" thickBot="1" x14ac:dyDescent="0.25">
      <c r="A104" s="105">
        <v>0.41666666666666669</v>
      </c>
      <c r="B104" s="106">
        <v>46</v>
      </c>
      <c r="C104" s="106">
        <v>49</v>
      </c>
      <c r="D104" s="106">
        <v>45</v>
      </c>
      <c r="E104" s="106">
        <v>80</v>
      </c>
      <c r="F104" s="106">
        <v>63</v>
      </c>
      <c r="G104" s="106">
        <v>51</v>
      </c>
      <c r="H104" s="106">
        <v>66</v>
      </c>
      <c r="K104" s="105">
        <v>0.41666666666666669</v>
      </c>
      <c r="L104" s="106">
        <v>39</v>
      </c>
      <c r="M104" s="106">
        <v>65</v>
      </c>
      <c r="N104" s="106">
        <v>99</v>
      </c>
      <c r="O104" s="106">
        <v>90</v>
      </c>
      <c r="P104" s="106">
        <v>72</v>
      </c>
      <c r="Q104" s="106">
        <v>56</v>
      </c>
      <c r="R104" s="106">
        <v>58</v>
      </c>
    </row>
    <row r="105" spans="1:18" ht="13.5" thickBot="1" x14ac:dyDescent="0.25">
      <c r="A105" s="107">
        <v>0.45833333333333331</v>
      </c>
      <c r="B105" s="108">
        <v>59</v>
      </c>
      <c r="C105" s="108">
        <v>44</v>
      </c>
      <c r="D105" s="108">
        <v>64</v>
      </c>
      <c r="E105" s="108">
        <v>83</v>
      </c>
      <c r="F105" s="108">
        <v>65</v>
      </c>
      <c r="G105" s="108">
        <v>63</v>
      </c>
      <c r="H105" s="108">
        <v>69</v>
      </c>
      <c r="K105" s="107">
        <v>0.45833333333333331</v>
      </c>
      <c r="L105" s="108">
        <v>43</v>
      </c>
      <c r="M105" s="108">
        <v>60</v>
      </c>
      <c r="N105" s="108">
        <v>96</v>
      </c>
      <c r="O105" s="108">
        <v>75</v>
      </c>
      <c r="P105" s="108">
        <v>68</v>
      </c>
      <c r="Q105" s="108">
        <v>59</v>
      </c>
      <c r="R105" s="108">
        <v>65</v>
      </c>
    </row>
    <row r="106" spans="1:18" ht="13.5" thickBot="1" x14ac:dyDescent="0.25">
      <c r="A106" s="106" t="s">
        <v>78</v>
      </c>
      <c r="B106" s="106">
        <v>52</v>
      </c>
      <c r="C106" s="106">
        <v>43</v>
      </c>
      <c r="D106" s="106">
        <v>64</v>
      </c>
      <c r="E106" s="106">
        <v>90</v>
      </c>
      <c r="F106" s="106">
        <v>70</v>
      </c>
      <c r="G106" s="106">
        <v>64</v>
      </c>
      <c r="H106" s="106">
        <v>68</v>
      </c>
      <c r="K106" s="106" t="s">
        <v>78</v>
      </c>
      <c r="L106" s="106">
        <v>54</v>
      </c>
      <c r="M106" s="106">
        <v>68</v>
      </c>
      <c r="N106" s="106">
        <v>98</v>
      </c>
      <c r="O106" s="106">
        <v>68</v>
      </c>
      <c r="P106" s="106">
        <v>68</v>
      </c>
      <c r="Q106" s="106">
        <v>55</v>
      </c>
      <c r="R106" s="106">
        <v>71</v>
      </c>
    </row>
    <row r="107" spans="1:18" ht="13.5" thickBot="1" x14ac:dyDescent="0.25">
      <c r="A107" s="107">
        <v>0.54166666666666663</v>
      </c>
      <c r="B107" s="108">
        <v>54</v>
      </c>
      <c r="C107" s="108">
        <v>63</v>
      </c>
      <c r="D107" s="108">
        <v>68</v>
      </c>
      <c r="E107" s="108">
        <v>86</v>
      </c>
      <c r="F107" s="108">
        <v>75</v>
      </c>
      <c r="G107" s="108">
        <v>75</v>
      </c>
      <c r="H107" s="108">
        <v>70</v>
      </c>
      <c r="K107" s="107">
        <v>0.54166666666666663</v>
      </c>
      <c r="L107" s="108">
        <v>61</v>
      </c>
      <c r="M107" s="108">
        <v>83</v>
      </c>
      <c r="N107" s="108">
        <v>93</v>
      </c>
      <c r="O107" s="108">
        <v>55</v>
      </c>
      <c r="P107" s="108">
        <v>67</v>
      </c>
      <c r="Q107" s="108">
        <v>56</v>
      </c>
      <c r="R107" s="108">
        <v>81</v>
      </c>
    </row>
    <row r="108" spans="1:18" ht="13.5" thickBot="1" x14ac:dyDescent="0.25">
      <c r="A108" s="105">
        <v>0.58333333333333337</v>
      </c>
      <c r="B108" s="106">
        <v>60</v>
      </c>
      <c r="C108" s="106">
        <v>49</v>
      </c>
      <c r="D108" s="106">
        <v>64</v>
      </c>
      <c r="E108" s="106">
        <v>79</v>
      </c>
      <c r="F108" s="106">
        <v>83</v>
      </c>
      <c r="G108" s="106">
        <v>75</v>
      </c>
      <c r="H108" s="106">
        <v>61</v>
      </c>
      <c r="K108" s="105">
        <v>0.58333333333333337</v>
      </c>
      <c r="L108" s="106">
        <v>58</v>
      </c>
      <c r="M108" s="106">
        <v>83</v>
      </c>
      <c r="N108" s="106">
        <v>82</v>
      </c>
      <c r="O108" s="106">
        <v>57</v>
      </c>
      <c r="P108" s="106">
        <v>69</v>
      </c>
      <c r="Q108" s="106">
        <v>60</v>
      </c>
      <c r="R108" s="106">
        <v>79</v>
      </c>
    </row>
    <row r="109" spans="1:18" ht="13.5" thickBot="1" x14ac:dyDescent="0.25">
      <c r="A109" s="107">
        <v>0.625</v>
      </c>
      <c r="B109" s="108">
        <v>56</v>
      </c>
      <c r="C109" s="108">
        <v>59</v>
      </c>
      <c r="D109" s="108">
        <v>59</v>
      </c>
      <c r="E109" s="108">
        <v>60</v>
      </c>
      <c r="F109" s="108">
        <v>63</v>
      </c>
      <c r="G109" s="108">
        <v>45</v>
      </c>
      <c r="H109" s="108">
        <v>59</v>
      </c>
      <c r="K109" s="107">
        <v>0.625</v>
      </c>
      <c r="L109" s="108">
        <v>56</v>
      </c>
      <c r="M109" s="108">
        <v>78</v>
      </c>
      <c r="N109" s="108">
        <v>77</v>
      </c>
      <c r="O109" s="108">
        <v>46</v>
      </c>
      <c r="P109" s="108">
        <v>49</v>
      </c>
      <c r="Q109" s="108">
        <v>64</v>
      </c>
      <c r="R109" s="108">
        <v>83</v>
      </c>
    </row>
    <row r="110" spans="1:18" ht="13.5" thickBot="1" x14ac:dyDescent="0.25">
      <c r="A110" s="105">
        <v>0.66666666666666663</v>
      </c>
      <c r="B110" s="106">
        <v>46</v>
      </c>
      <c r="C110" s="106">
        <v>54</v>
      </c>
      <c r="D110" s="106">
        <v>51</v>
      </c>
      <c r="E110" s="106">
        <v>20</v>
      </c>
      <c r="F110" s="106">
        <v>15</v>
      </c>
      <c r="G110" s="106">
        <v>38</v>
      </c>
      <c r="H110" s="106">
        <v>46</v>
      </c>
      <c r="K110" s="105">
        <v>0.66666666666666663</v>
      </c>
      <c r="L110" s="106">
        <v>54</v>
      </c>
      <c r="M110" s="106">
        <v>63</v>
      </c>
      <c r="N110" s="106">
        <v>63</v>
      </c>
      <c r="O110" s="106">
        <v>36</v>
      </c>
      <c r="P110" s="106">
        <v>44</v>
      </c>
      <c r="Q110" s="106">
        <v>63</v>
      </c>
      <c r="R110" s="106">
        <v>80</v>
      </c>
    </row>
    <row r="111" spans="1:18" ht="13.5" thickBot="1" x14ac:dyDescent="0.25">
      <c r="A111" s="107">
        <v>0.70833333333333337</v>
      </c>
      <c r="B111" s="108">
        <v>39</v>
      </c>
      <c r="C111" s="108">
        <v>40</v>
      </c>
      <c r="D111" s="108">
        <v>51</v>
      </c>
      <c r="E111" s="108">
        <v>16</v>
      </c>
      <c r="F111" s="108">
        <v>13</v>
      </c>
      <c r="G111" s="108">
        <v>34</v>
      </c>
      <c r="H111" s="108">
        <v>37</v>
      </c>
      <c r="K111" s="107">
        <v>0.70833333333333337</v>
      </c>
      <c r="L111" s="108">
        <v>45</v>
      </c>
      <c r="M111" s="108">
        <v>56</v>
      </c>
      <c r="N111" s="108">
        <v>49</v>
      </c>
      <c r="O111" s="108">
        <v>30</v>
      </c>
      <c r="P111" s="108">
        <v>40</v>
      </c>
      <c r="Q111" s="108">
        <v>64</v>
      </c>
      <c r="R111" s="108">
        <v>78</v>
      </c>
    </row>
    <row r="112" spans="1:18" ht="13.5" thickBot="1" x14ac:dyDescent="0.25">
      <c r="A112" s="105">
        <v>0.75</v>
      </c>
      <c r="B112" s="106">
        <v>25</v>
      </c>
      <c r="C112" s="106">
        <v>31</v>
      </c>
      <c r="D112" s="106">
        <v>43</v>
      </c>
      <c r="E112" s="106">
        <v>25</v>
      </c>
      <c r="F112" s="106">
        <v>14</v>
      </c>
      <c r="G112" s="106">
        <v>23</v>
      </c>
      <c r="H112" s="106">
        <v>26</v>
      </c>
      <c r="K112" s="105">
        <v>0.75</v>
      </c>
      <c r="L112" s="106">
        <v>36</v>
      </c>
      <c r="M112" s="106">
        <v>65</v>
      </c>
      <c r="N112" s="106">
        <v>46</v>
      </c>
      <c r="O112" s="106">
        <v>38</v>
      </c>
      <c r="P112" s="106">
        <v>40</v>
      </c>
      <c r="Q112" s="106">
        <v>56</v>
      </c>
      <c r="R112" s="106">
        <v>70</v>
      </c>
    </row>
    <row r="113" spans="1:18" ht="13.5" thickBot="1" x14ac:dyDescent="0.25">
      <c r="A113" s="107">
        <v>0.79166666666666663</v>
      </c>
      <c r="B113" s="108">
        <v>24</v>
      </c>
      <c r="C113" s="108">
        <v>23</v>
      </c>
      <c r="D113" s="108">
        <v>40</v>
      </c>
      <c r="E113" s="108">
        <v>31</v>
      </c>
      <c r="F113" s="108">
        <v>20</v>
      </c>
      <c r="G113" s="108">
        <v>24</v>
      </c>
      <c r="H113" s="108">
        <v>29</v>
      </c>
      <c r="K113" s="107">
        <v>0.79166666666666663</v>
      </c>
      <c r="L113" s="108">
        <v>38</v>
      </c>
      <c r="M113" s="108">
        <v>70</v>
      </c>
      <c r="N113" s="108">
        <v>49</v>
      </c>
      <c r="O113" s="108">
        <v>39</v>
      </c>
      <c r="P113" s="108">
        <v>38</v>
      </c>
      <c r="Q113" s="108">
        <v>43</v>
      </c>
      <c r="R113" s="108">
        <v>63</v>
      </c>
    </row>
    <row r="114" spans="1:18" ht="13.5" thickBot="1" x14ac:dyDescent="0.25">
      <c r="A114" s="105">
        <v>0.83333333333333337</v>
      </c>
      <c r="B114" s="106">
        <v>27</v>
      </c>
      <c r="C114" s="106">
        <v>26</v>
      </c>
      <c r="D114" s="106">
        <v>40</v>
      </c>
      <c r="E114" s="106">
        <v>41</v>
      </c>
      <c r="F114" s="106">
        <v>28</v>
      </c>
      <c r="G114" s="106">
        <v>30</v>
      </c>
      <c r="H114" s="106">
        <v>23</v>
      </c>
      <c r="K114" s="105">
        <v>0.83333333333333337</v>
      </c>
      <c r="L114" s="106">
        <v>40</v>
      </c>
      <c r="M114" s="106">
        <v>68</v>
      </c>
      <c r="N114" s="106">
        <v>41</v>
      </c>
      <c r="O114" s="106">
        <v>36</v>
      </c>
      <c r="P114" s="106">
        <v>44</v>
      </c>
      <c r="Q114" s="106">
        <v>39</v>
      </c>
      <c r="R114" s="106">
        <v>55</v>
      </c>
    </row>
    <row r="115" spans="1:18" ht="13.5" thickBot="1" x14ac:dyDescent="0.25">
      <c r="A115" s="107">
        <v>0.875</v>
      </c>
      <c r="B115" s="108">
        <v>29</v>
      </c>
      <c r="C115" s="108">
        <v>32</v>
      </c>
      <c r="D115" s="108">
        <v>41</v>
      </c>
      <c r="E115" s="108">
        <v>46</v>
      </c>
      <c r="F115" s="108">
        <v>36</v>
      </c>
      <c r="G115" s="108">
        <v>31</v>
      </c>
      <c r="H115" s="108">
        <v>24</v>
      </c>
      <c r="K115" s="107">
        <v>0.875</v>
      </c>
      <c r="L115" s="108">
        <v>44</v>
      </c>
      <c r="M115" s="108">
        <v>60</v>
      </c>
      <c r="N115" s="108">
        <v>31</v>
      </c>
      <c r="O115" s="108">
        <v>35</v>
      </c>
      <c r="P115" s="108">
        <v>35</v>
      </c>
      <c r="Q115" s="108">
        <v>33</v>
      </c>
      <c r="R115" s="108">
        <v>53</v>
      </c>
    </row>
    <row r="116" spans="1:18" ht="13.5" thickBot="1" x14ac:dyDescent="0.25">
      <c r="A116" s="105">
        <v>0.91666666666666663</v>
      </c>
      <c r="B116" s="106">
        <v>34</v>
      </c>
      <c r="C116" s="106">
        <v>40</v>
      </c>
      <c r="D116" s="106">
        <v>38</v>
      </c>
      <c r="E116" s="106">
        <v>45</v>
      </c>
      <c r="F116" s="106">
        <v>38</v>
      </c>
      <c r="G116" s="106">
        <v>26</v>
      </c>
      <c r="H116" s="106">
        <v>19</v>
      </c>
      <c r="K116" s="105">
        <v>0.91666666666666663</v>
      </c>
      <c r="L116" s="106">
        <v>41</v>
      </c>
      <c r="M116" s="106">
        <v>78</v>
      </c>
      <c r="N116" s="106">
        <v>41</v>
      </c>
      <c r="O116" s="106">
        <v>41</v>
      </c>
      <c r="P116" s="106">
        <v>48</v>
      </c>
      <c r="Q116" s="106">
        <v>30</v>
      </c>
      <c r="R116" s="106">
        <v>51</v>
      </c>
    </row>
    <row r="117" spans="1:18" ht="13.5" thickBot="1" x14ac:dyDescent="0.25">
      <c r="A117" s="107">
        <v>0.95833333333333337</v>
      </c>
      <c r="B117" s="108">
        <v>39</v>
      </c>
      <c r="C117" s="108">
        <v>46</v>
      </c>
      <c r="D117" s="108">
        <v>49</v>
      </c>
      <c r="E117" s="108">
        <v>53</v>
      </c>
      <c r="F117" s="108">
        <v>45</v>
      </c>
      <c r="G117" s="108">
        <v>34</v>
      </c>
      <c r="H117" s="108">
        <v>25</v>
      </c>
      <c r="K117" s="107">
        <v>0.95833333333333337</v>
      </c>
      <c r="L117" s="108">
        <v>46</v>
      </c>
      <c r="M117" s="108">
        <v>75</v>
      </c>
      <c r="N117" s="108">
        <v>48</v>
      </c>
      <c r="O117" s="108">
        <v>36</v>
      </c>
      <c r="P117" s="108">
        <v>45</v>
      </c>
      <c r="Q117" s="108">
        <v>20</v>
      </c>
      <c r="R117" s="108">
        <v>50</v>
      </c>
    </row>
    <row r="118" spans="1:18" x14ac:dyDescent="0.2">
      <c r="A118" s="114" t="s">
        <v>186</v>
      </c>
      <c r="B118" s="114">
        <f>AVERAGE(B94:B117)</f>
        <v>33.458333333333336</v>
      </c>
      <c r="C118" s="114">
        <f t="shared" ref="C118:H118" si="6">AVERAGE(C94:C117)</f>
        <v>35.833333333333336</v>
      </c>
      <c r="D118" s="114">
        <f t="shared" si="6"/>
        <v>45.208333333333336</v>
      </c>
      <c r="E118" s="114">
        <f t="shared" si="6"/>
        <v>56.333333333333336</v>
      </c>
      <c r="F118" s="114">
        <f t="shared" si="6"/>
        <v>43.708333333333336</v>
      </c>
      <c r="G118" s="114">
        <f t="shared" si="6"/>
        <v>43.583333333333336</v>
      </c>
      <c r="H118" s="114">
        <f t="shared" si="6"/>
        <v>36.5</v>
      </c>
      <c r="K118" s="114" t="s">
        <v>186</v>
      </c>
      <c r="L118" s="114">
        <f>AVERAGE(L94:L117)</f>
        <v>38.375</v>
      </c>
      <c r="M118" s="114">
        <f t="shared" ref="M118:R118" si="7">AVERAGE(M94:M117)</f>
        <v>65.541666666666671</v>
      </c>
      <c r="N118" s="114">
        <f t="shared" si="7"/>
        <v>68.708333333333329</v>
      </c>
      <c r="O118" s="114">
        <f t="shared" si="7"/>
        <v>60.833333333333336</v>
      </c>
      <c r="P118" s="114">
        <f t="shared" si="7"/>
        <v>50.458333333333336</v>
      </c>
      <c r="Q118" s="114">
        <f t="shared" si="7"/>
        <v>51.333333333333336</v>
      </c>
      <c r="R118" s="114">
        <f t="shared" si="7"/>
        <v>47.875</v>
      </c>
    </row>
    <row r="119" spans="1:18" x14ac:dyDescent="0.2">
      <c r="A119" s="114" t="s">
        <v>201</v>
      </c>
      <c r="C119" s="123">
        <f>AVERAGE(B118:H118)</f>
        <v>42.089285714285715</v>
      </c>
      <c r="K119" s="114" t="s">
        <v>201</v>
      </c>
      <c r="M119" s="123">
        <f>AVERAGE(L118:R118)</f>
        <v>54.732142857142854</v>
      </c>
    </row>
    <row r="121" spans="1:18" s="115" customFormat="1" x14ac:dyDescent="0.2">
      <c r="A121" s="246" t="s">
        <v>194</v>
      </c>
      <c r="B121" s="246"/>
      <c r="C121" s="246"/>
      <c r="D121" s="246"/>
      <c r="E121" s="246"/>
      <c r="F121" s="246"/>
      <c r="G121" s="246"/>
      <c r="H121" s="246"/>
      <c r="K121" s="246" t="s">
        <v>194</v>
      </c>
      <c r="L121" s="246"/>
      <c r="M121" s="246"/>
      <c r="N121" s="246"/>
      <c r="O121" s="246"/>
      <c r="P121" s="246"/>
      <c r="Q121" s="246"/>
      <c r="R121" s="246"/>
    </row>
    <row r="123" spans="1:18" ht="26.25" thickBot="1" x14ac:dyDescent="0.25">
      <c r="A123" s="104" t="s">
        <v>139</v>
      </c>
      <c r="B123" s="104" t="s">
        <v>140</v>
      </c>
      <c r="C123" s="104" t="s">
        <v>141</v>
      </c>
      <c r="D123" s="104" t="s">
        <v>142</v>
      </c>
      <c r="E123" s="104" t="s">
        <v>143</v>
      </c>
      <c r="F123" s="104" t="s">
        <v>144</v>
      </c>
      <c r="G123" s="104" t="s">
        <v>145</v>
      </c>
      <c r="H123" s="104" t="s">
        <v>146</v>
      </c>
      <c r="K123" s="104" t="s">
        <v>139</v>
      </c>
      <c r="L123" s="104" t="s">
        <v>140</v>
      </c>
      <c r="M123" s="104" t="s">
        <v>141</v>
      </c>
      <c r="N123" s="104" t="s">
        <v>142</v>
      </c>
      <c r="O123" s="104" t="s">
        <v>143</v>
      </c>
      <c r="P123" s="104" t="s">
        <v>144</v>
      </c>
      <c r="Q123" s="104" t="s">
        <v>145</v>
      </c>
      <c r="R123" s="104" t="s">
        <v>146</v>
      </c>
    </row>
    <row r="124" spans="1:18" ht="13.5" thickBot="1" x14ac:dyDescent="0.25">
      <c r="A124" s="106" t="s">
        <v>109</v>
      </c>
      <c r="B124" s="106">
        <v>71</v>
      </c>
      <c r="C124" s="106">
        <v>68</v>
      </c>
      <c r="D124" s="106">
        <v>61</v>
      </c>
      <c r="E124" s="106">
        <v>18</v>
      </c>
      <c r="F124" s="106">
        <v>13</v>
      </c>
      <c r="G124" s="106">
        <v>21</v>
      </c>
      <c r="H124" s="106">
        <v>22</v>
      </c>
      <c r="K124" s="106" t="s">
        <v>109</v>
      </c>
      <c r="L124" s="106">
        <v>71</v>
      </c>
      <c r="M124" s="106">
        <v>68</v>
      </c>
      <c r="N124" s="106">
        <v>61</v>
      </c>
      <c r="O124" s="106">
        <v>18</v>
      </c>
      <c r="P124" s="106">
        <v>13</v>
      </c>
      <c r="Q124" s="106">
        <v>21</v>
      </c>
      <c r="R124" s="106">
        <v>22</v>
      </c>
    </row>
    <row r="125" spans="1:18" ht="13.5" thickBot="1" x14ac:dyDescent="0.25">
      <c r="A125" s="107">
        <v>4.1666666666666664E-2</v>
      </c>
      <c r="B125" s="108">
        <v>75</v>
      </c>
      <c r="C125" s="108">
        <v>55</v>
      </c>
      <c r="D125" s="108">
        <v>61</v>
      </c>
      <c r="E125" s="108">
        <v>8</v>
      </c>
      <c r="F125" s="108">
        <v>13</v>
      </c>
      <c r="G125" s="108">
        <v>18</v>
      </c>
      <c r="H125" s="108">
        <v>22</v>
      </c>
      <c r="K125" s="107">
        <v>4.1666666666666664E-2</v>
      </c>
      <c r="L125" s="108">
        <v>75</v>
      </c>
      <c r="M125" s="108">
        <v>55</v>
      </c>
      <c r="N125" s="108">
        <v>61</v>
      </c>
      <c r="O125" s="108">
        <v>8</v>
      </c>
      <c r="P125" s="108">
        <v>13</v>
      </c>
      <c r="Q125" s="108">
        <v>18</v>
      </c>
      <c r="R125" s="108">
        <v>22</v>
      </c>
    </row>
    <row r="126" spans="1:18" ht="13.5" thickBot="1" x14ac:dyDescent="0.25">
      <c r="A126" s="105">
        <v>8.3333333333333329E-2</v>
      </c>
      <c r="B126" s="106">
        <v>64</v>
      </c>
      <c r="C126" s="106">
        <v>18</v>
      </c>
      <c r="D126" s="106">
        <v>54</v>
      </c>
      <c r="E126" s="106">
        <v>8</v>
      </c>
      <c r="F126" s="106">
        <v>13</v>
      </c>
      <c r="G126" s="106">
        <v>17</v>
      </c>
      <c r="H126" s="106">
        <v>16</v>
      </c>
      <c r="K126" s="105">
        <v>8.3333333333333329E-2</v>
      </c>
      <c r="L126" s="106">
        <v>64</v>
      </c>
      <c r="M126" s="106">
        <v>18</v>
      </c>
      <c r="N126" s="106">
        <v>54</v>
      </c>
      <c r="O126" s="106">
        <v>8</v>
      </c>
      <c r="P126" s="106">
        <v>13</v>
      </c>
      <c r="Q126" s="106">
        <v>17</v>
      </c>
      <c r="R126" s="106">
        <v>16</v>
      </c>
    </row>
    <row r="127" spans="1:18" ht="13.5" thickBot="1" x14ac:dyDescent="0.25">
      <c r="A127" s="107">
        <v>0.125</v>
      </c>
      <c r="B127" s="108">
        <v>50</v>
      </c>
      <c r="C127" s="108">
        <v>10</v>
      </c>
      <c r="D127" s="108">
        <v>36</v>
      </c>
      <c r="E127" s="108">
        <v>14</v>
      </c>
      <c r="F127" s="108">
        <v>19</v>
      </c>
      <c r="G127" s="108">
        <v>24</v>
      </c>
      <c r="H127" s="108">
        <v>13</v>
      </c>
      <c r="K127" s="107">
        <v>0.125</v>
      </c>
      <c r="L127" s="108">
        <v>50</v>
      </c>
      <c r="M127" s="108">
        <v>10</v>
      </c>
      <c r="N127" s="108">
        <v>36</v>
      </c>
      <c r="O127" s="108">
        <v>14</v>
      </c>
      <c r="P127" s="108">
        <v>19</v>
      </c>
      <c r="Q127" s="108">
        <v>24</v>
      </c>
      <c r="R127" s="108">
        <v>13</v>
      </c>
    </row>
    <row r="128" spans="1:18" ht="13.5" thickBot="1" x14ac:dyDescent="0.25">
      <c r="A128" s="105">
        <v>0.16666666666666666</v>
      </c>
      <c r="B128" s="106">
        <v>13</v>
      </c>
      <c r="C128" s="106">
        <v>25</v>
      </c>
      <c r="D128" s="106">
        <v>41</v>
      </c>
      <c r="E128" s="106">
        <v>24</v>
      </c>
      <c r="F128" s="106">
        <v>34</v>
      </c>
      <c r="G128" s="106">
        <v>33</v>
      </c>
      <c r="H128" s="106">
        <v>13</v>
      </c>
      <c r="K128" s="105">
        <v>0.16666666666666666</v>
      </c>
      <c r="L128" s="106">
        <v>13</v>
      </c>
      <c r="M128" s="106">
        <v>25</v>
      </c>
      <c r="N128" s="106">
        <v>41</v>
      </c>
      <c r="O128" s="106">
        <v>24</v>
      </c>
      <c r="P128" s="106">
        <v>34</v>
      </c>
      <c r="Q128" s="106">
        <v>33</v>
      </c>
      <c r="R128" s="106">
        <v>13</v>
      </c>
    </row>
    <row r="129" spans="1:18" ht="13.5" thickBot="1" x14ac:dyDescent="0.25">
      <c r="A129" s="107">
        <v>0.20833333333333334</v>
      </c>
      <c r="B129" s="108">
        <v>8</v>
      </c>
      <c r="C129" s="108">
        <v>34</v>
      </c>
      <c r="D129" s="108">
        <v>49</v>
      </c>
      <c r="E129" s="108">
        <v>34</v>
      </c>
      <c r="F129" s="108">
        <v>45</v>
      </c>
      <c r="G129" s="108">
        <v>48</v>
      </c>
      <c r="H129" s="108">
        <v>19</v>
      </c>
      <c r="K129" s="107">
        <v>0.20833333333333334</v>
      </c>
      <c r="L129" s="108">
        <v>8</v>
      </c>
      <c r="M129" s="108">
        <v>34</v>
      </c>
      <c r="N129" s="108">
        <v>49</v>
      </c>
      <c r="O129" s="108">
        <v>34</v>
      </c>
      <c r="P129" s="108">
        <v>45</v>
      </c>
      <c r="Q129" s="108">
        <v>48</v>
      </c>
      <c r="R129" s="108">
        <v>19</v>
      </c>
    </row>
    <row r="130" spans="1:18" ht="13.5" thickBot="1" x14ac:dyDescent="0.25">
      <c r="A130" s="105">
        <v>0.25</v>
      </c>
      <c r="B130" s="106">
        <v>8</v>
      </c>
      <c r="C130" s="106">
        <v>49</v>
      </c>
      <c r="D130" s="106">
        <v>60</v>
      </c>
      <c r="E130" s="106">
        <v>56</v>
      </c>
      <c r="F130" s="106">
        <v>49</v>
      </c>
      <c r="G130" s="106">
        <v>60</v>
      </c>
      <c r="H130" s="106">
        <v>18</v>
      </c>
      <c r="K130" s="105">
        <v>0.25</v>
      </c>
      <c r="L130" s="106">
        <v>8</v>
      </c>
      <c r="M130" s="106">
        <v>49</v>
      </c>
      <c r="N130" s="106">
        <v>60</v>
      </c>
      <c r="O130" s="106">
        <v>56</v>
      </c>
      <c r="P130" s="106">
        <v>49</v>
      </c>
      <c r="Q130" s="106">
        <v>60</v>
      </c>
      <c r="R130" s="106">
        <v>18</v>
      </c>
    </row>
    <row r="131" spans="1:18" ht="13.5" thickBot="1" x14ac:dyDescent="0.25">
      <c r="A131" s="107">
        <v>0.29166666666666669</v>
      </c>
      <c r="B131" s="108">
        <v>18</v>
      </c>
      <c r="C131" s="108">
        <v>64</v>
      </c>
      <c r="D131" s="108">
        <v>85</v>
      </c>
      <c r="E131" s="108">
        <v>75</v>
      </c>
      <c r="F131" s="108">
        <v>78</v>
      </c>
      <c r="G131" s="108">
        <v>78</v>
      </c>
      <c r="H131" s="108">
        <v>32</v>
      </c>
      <c r="K131" s="107">
        <v>0.29166666666666669</v>
      </c>
      <c r="L131" s="108">
        <v>18</v>
      </c>
      <c r="M131" s="108">
        <v>64</v>
      </c>
      <c r="N131" s="108">
        <v>85</v>
      </c>
      <c r="O131" s="108">
        <v>75</v>
      </c>
      <c r="P131" s="108">
        <v>78</v>
      </c>
      <c r="Q131" s="108">
        <v>78</v>
      </c>
      <c r="R131" s="108">
        <v>32</v>
      </c>
    </row>
    <row r="132" spans="1:18" ht="13.5" thickBot="1" x14ac:dyDescent="0.25">
      <c r="A132" s="105">
        <v>0.33333333333333331</v>
      </c>
      <c r="B132" s="106">
        <v>33</v>
      </c>
      <c r="C132" s="106">
        <v>65</v>
      </c>
      <c r="D132" s="106">
        <v>105</v>
      </c>
      <c r="E132" s="106">
        <v>90</v>
      </c>
      <c r="F132" s="106">
        <v>88</v>
      </c>
      <c r="G132" s="106">
        <v>81</v>
      </c>
      <c r="H132" s="106">
        <v>43</v>
      </c>
      <c r="K132" s="105">
        <v>0.33333333333333331</v>
      </c>
      <c r="L132" s="106">
        <v>33</v>
      </c>
      <c r="M132" s="106">
        <v>65</v>
      </c>
      <c r="N132" s="106">
        <v>105</v>
      </c>
      <c r="O132" s="106">
        <v>90</v>
      </c>
      <c r="P132" s="106">
        <v>88</v>
      </c>
      <c r="Q132" s="106">
        <v>81</v>
      </c>
      <c r="R132" s="106">
        <v>43</v>
      </c>
    </row>
    <row r="133" spans="1:18" ht="13.5" thickBot="1" x14ac:dyDescent="0.25">
      <c r="A133" s="107">
        <v>0.375</v>
      </c>
      <c r="B133" s="108">
        <v>64</v>
      </c>
      <c r="C133" s="108">
        <v>65</v>
      </c>
      <c r="D133" s="108">
        <v>113</v>
      </c>
      <c r="E133" s="108">
        <v>89</v>
      </c>
      <c r="F133" s="108">
        <v>89</v>
      </c>
      <c r="G133" s="108">
        <v>79</v>
      </c>
      <c r="H133" s="108">
        <v>53</v>
      </c>
      <c r="K133" s="107">
        <v>0.375</v>
      </c>
      <c r="L133" s="108">
        <v>64</v>
      </c>
      <c r="M133" s="108">
        <v>65</v>
      </c>
      <c r="N133" s="108">
        <v>113</v>
      </c>
      <c r="O133" s="108">
        <v>89</v>
      </c>
      <c r="P133" s="108">
        <v>89</v>
      </c>
      <c r="Q133" s="108">
        <v>79</v>
      </c>
      <c r="R133" s="108">
        <v>53</v>
      </c>
    </row>
    <row r="134" spans="1:18" ht="13.5" thickBot="1" x14ac:dyDescent="0.25">
      <c r="A134" s="105">
        <v>0.41666666666666669</v>
      </c>
      <c r="B134" s="106">
        <v>60</v>
      </c>
      <c r="C134" s="106">
        <v>46</v>
      </c>
      <c r="D134" s="106">
        <v>99</v>
      </c>
      <c r="E134" s="106">
        <v>85</v>
      </c>
      <c r="F134" s="106">
        <v>84</v>
      </c>
      <c r="G134" s="106">
        <v>79</v>
      </c>
      <c r="H134" s="106">
        <v>66</v>
      </c>
      <c r="K134" s="105">
        <v>0.41666666666666669</v>
      </c>
      <c r="L134" s="106">
        <v>60</v>
      </c>
      <c r="M134" s="106">
        <v>46</v>
      </c>
      <c r="N134" s="106">
        <v>99</v>
      </c>
      <c r="O134" s="106">
        <v>85</v>
      </c>
      <c r="P134" s="106">
        <v>84</v>
      </c>
      <c r="Q134" s="106">
        <v>79</v>
      </c>
      <c r="R134" s="106">
        <v>66</v>
      </c>
    </row>
    <row r="135" spans="1:18" ht="13.5" thickBot="1" x14ac:dyDescent="0.25">
      <c r="A135" s="107">
        <v>0.45833333333333331</v>
      </c>
      <c r="B135" s="108">
        <v>60</v>
      </c>
      <c r="C135" s="108">
        <v>43</v>
      </c>
      <c r="D135" s="108">
        <v>90</v>
      </c>
      <c r="E135" s="108">
        <v>83</v>
      </c>
      <c r="F135" s="108">
        <v>86</v>
      </c>
      <c r="G135" s="108">
        <v>79</v>
      </c>
      <c r="H135" s="108">
        <v>80</v>
      </c>
      <c r="K135" s="107">
        <v>0.45833333333333331</v>
      </c>
      <c r="L135" s="108">
        <v>60</v>
      </c>
      <c r="M135" s="108">
        <v>43</v>
      </c>
      <c r="N135" s="108">
        <v>90</v>
      </c>
      <c r="O135" s="108">
        <v>83</v>
      </c>
      <c r="P135" s="108">
        <v>86</v>
      </c>
      <c r="Q135" s="108">
        <v>79</v>
      </c>
      <c r="R135" s="108">
        <v>80</v>
      </c>
    </row>
    <row r="136" spans="1:18" ht="13.5" thickBot="1" x14ac:dyDescent="0.25">
      <c r="A136" s="106" t="s">
        <v>78</v>
      </c>
      <c r="B136" s="106">
        <v>71</v>
      </c>
      <c r="C136" s="106">
        <v>54</v>
      </c>
      <c r="D136" s="106">
        <v>86</v>
      </c>
      <c r="E136" s="106">
        <v>60</v>
      </c>
      <c r="F136" s="106">
        <v>85</v>
      </c>
      <c r="G136" s="106">
        <v>76</v>
      </c>
      <c r="H136" s="106">
        <v>94</v>
      </c>
      <c r="K136" s="106" t="s">
        <v>78</v>
      </c>
      <c r="L136" s="106">
        <v>71</v>
      </c>
      <c r="M136" s="106">
        <v>54</v>
      </c>
      <c r="N136" s="106">
        <v>86</v>
      </c>
      <c r="O136" s="106">
        <v>60</v>
      </c>
      <c r="P136" s="106">
        <v>85</v>
      </c>
      <c r="Q136" s="106">
        <v>76</v>
      </c>
      <c r="R136" s="106">
        <v>94</v>
      </c>
    </row>
    <row r="137" spans="1:18" ht="13.5" thickBot="1" x14ac:dyDescent="0.25">
      <c r="A137" s="107">
        <v>0.54166666666666663</v>
      </c>
      <c r="B137" s="108">
        <v>75</v>
      </c>
      <c r="C137" s="108">
        <v>65</v>
      </c>
      <c r="D137" s="108">
        <v>90</v>
      </c>
      <c r="E137" s="108">
        <v>65</v>
      </c>
      <c r="F137" s="108">
        <v>70</v>
      </c>
      <c r="G137" s="108">
        <v>78</v>
      </c>
      <c r="H137" s="108">
        <v>101</v>
      </c>
      <c r="K137" s="107">
        <v>0.54166666666666663</v>
      </c>
      <c r="L137" s="108">
        <v>75</v>
      </c>
      <c r="M137" s="108">
        <v>65</v>
      </c>
      <c r="N137" s="108">
        <v>90</v>
      </c>
      <c r="O137" s="108">
        <v>65</v>
      </c>
      <c r="P137" s="108">
        <v>70</v>
      </c>
      <c r="Q137" s="108">
        <v>78</v>
      </c>
      <c r="R137" s="108">
        <v>101</v>
      </c>
    </row>
    <row r="138" spans="1:18" ht="13.5" thickBot="1" x14ac:dyDescent="0.25">
      <c r="A138" s="105">
        <v>0.58333333333333337</v>
      </c>
      <c r="B138" s="106">
        <v>78</v>
      </c>
      <c r="C138" s="106">
        <v>71</v>
      </c>
      <c r="D138" s="106">
        <v>86</v>
      </c>
      <c r="E138" s="106">
        <v>64</v>
      </c>
      <c r="F138" s="106">
        <v>71</v>
      </c>
      <c r="G138" s="106">
        <v>75</v>
      </c>
      <c r="H138" s="106">
        <v>103</v>
      </c>
      <c r="K138" s="105">
        <v>0.58333333333333337</v>
      </c>
      <c r="L138" s="106">
        <v>78</v>
      </c>
      <c r="M138" s="106">
        <v>71</v>
      </c>
      <c r="N138" s="106">
        <v>86</v>
      </c>
      <c r="O138" s="106">
        <v>64</v>
      </c>
      <c r="P138" s="106">
        <v>71</v>
      </c>
      <c r="Q138" s="106">
        <v>75</v>
      </c>
      <c r="R138" s="106">
        <v>103</v>
      </c>
    </row>
    <row r="139" spans="1:18" ht="13.5" thickBot="1" x14ac:dyDescent="0.25">
      <c r="A139" s="107">
        <v>0.625</v>
      </c>
      <c r="B139" s="108">
        <v>90</v>
      </c>
      <c r="C139" s="108">
        <v>76</v>
      </c>
      <c r="D139" s="108">
        <v>83</v>
      </c>
      <c r="E139" s="108">
        <v>71</v>
      </c>
      <c r="F139" s="108">
        <v>69</v>
      </c>
      <c r="G139" s="108">
        <v>71</v>
      </c>
      <c r="H139" s="108">
        <v>103</v>
      </c>
      <c r="K139" s="107">
        <v>0.625</v>
      </c>
      <c r="L139" s="108">
        <v>90</v>
      </c>
      <c r="M139" s="108">
        <v>76</v>
      </c>
      <c r="N139" s="108">
        <v>83</v>
      </c>
      <c r="O139" s="108">
        <v>71</v>
      </c>
      <c r="P139" s="108">
        <v>69</v>
      </c>
      <c r="Q139" s="108">
        <v>71</v>
      </c>
      <c r="R139" s="108">
        <v>103</v>
      </c>
    </row>
    <row r="140" spans="1:18" ht="13.5" thickBot="1" x14ac:dyDescent="0.25">
      <c r="A140" s="105">
        <v>0.66666666666666663</v>
      </c>
      <c r="B140" s="106">
        <v>105</v>
      </c>
      <c r="C140" s="106">
        <v>83</v>
      </c>
      <c r="D140" s="106">
        <v>75</v>
      </c>
      <c r="E140" s="106">
        <v>56</v>
      </c>
      <c r="F140" s="106">
        <v>70</v>
      </c>
      <c r="G140" s="106">
        <v>62</v>
      </c>
      <c r="H140" s="106">
        <v>105</v>
      </c>
      <c r="K140" s="105">
        <v>0.66666666666666663</v>
      </c>
      <c r="L140" s="106">
        <v>105</v>
      </c>
      <c r="M140" s="106">
        <v>83</v>
      </c>
      <c r="N140" s="106">
        <v>75</v>
      </c>
      <c r="O140" s="106">
        <v>56</v>
      </c>
      <c r="P140" s="106">
        <v>70</v>
      </c>
      <c r="Q140" s="106">
        <v>62</v>
      </c>
      <c r="R140" s="106">
        <v>105</v>
      </c>
    </row>
    <row r="141" spans="1:18" ht="13.5" thickBot="1" x14ac:dyDescent="0.25">
      <c r="A141" s="107">
        <v>0.70833333333333337</v>
      </c>
      <c r="B141" s="108">
        <v>95</v>
      </c>
      <c r="C141" s="108">
        <v>80</v>
      </c>
      <c r="D141" s="108">
        <v>71</v>
      </c>
      <c r="E141" s="108">
        <v>45</v>
      </c>
      <c r="F141" s="108">
        <v>53</v>
      </c>
      <c r="G141" s="108">
        <v>55</v>
      </c>
      <c r="H141" s="108">
        <v>106</v>
      </c>
      <c r="K141" s="107">
        <v>0.70833333333333337</v>
      </c>
      <c r="L141" s="108">
        <v>95</v>
      </c>
      <c r="M141" s="108">
        <v>80</v>
      </c>
      <c r="N141" s="108">
        <v>71</v>
      </c>
      <c r="O141" s="108">
        <v>45</v>
      </c>
      <c r="P141" s="108">
        <v>53</v>
      </c>
      <c r="Q141" s="108">
        <v>55</v>
      </c>
      <c r="R141" s="108">
        <v>106</v>
      </c>
    </row>
    <row r="142" spans="1:18" ht="13.5" thickBot="1" x14ac:dyDescent="0.25">
      <c r="A142" s="105">
        <v>0.75</v>
      </c>
      <c r="B142" s="106">
        <v>86</v>
      </c>
      <c r="C142" s="106">
        <v>78</v>
      </c>
      <c r="D142" s="106">
        <v>57</v>
      </c>
      <c r="E142" s="106">
        <v>41</v>
      </c>
      <c r="F142" s="106">
        <v>45</v>
      </c>
      <c r="G142" s="106">
        <v>39</v>
      </c>
      <c r="H142" s="106">
        <v>106</v>
      </c>
      <c r="K142" s="105">
        <v>0.75</v>
      </c>
      <c r="L142" s="106">
        <v>86</v>
      </c>
      <c r="M142" s="106">
        <v>78</v>
      </c>
      <c r="N142" s="106">
        <v>57</v>
      </c>
      <c r="O142" s="106">
        <v>41</v>
      </c>
      <c r="P142" s="106">
        <v>45</v>
      </c>
      <c r="Q142" s="106">
        <v>39</v>
      </c>
      <c r="R142" s="106">
        <v>106</v>
      </c>
    </row>
    <row r="143" spans="1:18" ht="13.5" thickBot="1" x14ac:dyDescent="0.25">
      <c r="A143" s="107">
        <v>0.79166666666666663</v>
      </c>
      <c r="B143" s="108">
        <v>80</v>
      </c>
      <c r="C143" s="108">
        <v>70</v>
      </c>
      <c r="D143" s="108">
        <v>43</v>
      </c>
      <c r="E143" s="108">
        <v>49</v>
      </c>
      <c r="F143" s="108">
        <v>41</v>
      </c>
      <c r="G143" s="108">
        <v>33</v>
      </c>
      <c r="H143" s="108">
        <v>94</v>
      </c>
      <c r="K143" s="107">
        <v>0.79166666666666663</v>
      </c>
      <c r="L143" s="108">
        <v>80</v>
      </c>
      <c r="M143" s="108">
        <v>70</v>
      </c>
      <c r="N143" s="108">
        <v>43</v>
      </c>
      <c r="O143" s="108">
        <v>49</v>
      </c>
      <c r="P143" s="108">
        <v>41</v>
      </c>
      <c r="Q143" s="108">
        <v>33</v>
      </c>
      <c r="R143" s="108">
        <v>94</v>
      </c>
    </row>
    <row r="144" spans="1:18" ht="13.5" thickBot="1" x14ac:dyDescent="0.25">
      <c r="A144" s="105">
        <v>0.83333333333333337</v>
      </c>
      <c r="B144" s="106">
        <v>83</v>
      </c>
      <c r="C144" s="106">
        <v>64</v>
      </c>
      <c r="D144" s="106">
        <v>40</v>
      </c>
      <c r="E144" s="106">
        <v>48</v>
      </c>
      <c r="F144" s="106">
        <v>41</v>
      </c>
      <c r="G144" s="106">
        <v>23</v>
      </c>
      <c r="H144" s="106">
        <v>97</v>
      </c>
      <c r="K144" s="105">
        <v>0.83333333333333337</v>
      </c>
      <c r="L144" s="106">
        <v>83</v>
      </c>
      <c r="M144" s="106">
        <v>64</v>
      </c>
      <c r="N144" s="106">
        <v>40</v>
      </c>
      <c r="O144" s="106">
        <v>48</v>
      </c>
      <c r="P144" s="106">
        <v>41</v>
      </c>
      <c r="Q144" s="106">
        <v>23</v>
      </c>
      <c r="R144" s="106">
        <v>97</v>
      </c>
    </row>
    <row r="145" spans="1:18" ht="13.5" thickBot="1" x14ac:dyDescent="0.25">
      <c r="A145" s="107">
        <v>0.875</v>
      </c>
      <c r="B145" s="108">
        <v>80</v>
      </c>
      <c r="C145" s="108">
        <v>59</v>
      </c>
      <c r="D145" s="108">
        <v>38</v>
      </c>
      <c r="E145" s="108">
        <v>44</v>
      </c>
      <c r="F145" s="108">
        <v>40</v>
      </c>
      <c r="G145" s="108">
        <v>19</v>
      </c>
      <c r="H145" s="108">
        <v>95</v>
      </c>
      <c r="K145" s="107">
        <v>0.875</v>
      </c>
      <c r="L145" s="108">
        <v>80</v>
      </c>
      <c r="M145" s="108">
        <v>59</v>
      </c>
      <c r="N145" s="108">
        <v>38</v>
      </c>
      <c r="O145" s="108">
        <v>44</v>
      </c>
      <c r="P145" s="108">
        <v>40</v>
      </c>
      <c r="Q145" s="108">
        <v>19</v>
      </c>
      <c r="R145" s="108">
        <v>95</v>
      </c>
    </row>
    <row r="146" spans="1:18" ht="13.5" thickBot="1" x14ac:dyDescent="0.25">
      <c r="A146" s="105">
        <v>0.91666666666666663</v>
      </c>
      <c r="B146" s="106">
        <v>83</v>
      </c>
      <c r="C146" s="106">
        <v>64</v>
      </c>
      <c r="D146" s="106">
        <v>40</v>
      </c>
      <c r="E146" s="106">
        <v>34</v>
      </c>
      <c r="F146" s="106">
        <v>30</v>
      </c>
      <c r="G146" s="106">
        <v>22</v>
      </c>
      <c r="H146" s="106">
        <v>80</v>
      </c>
      <c r="K146" s="105">
        <v>0.91666666666666663</v>
      </c>
      <c r="L146" s="106">
        <v>83</v>
      </c>
      <c r="M146" s="106">
        <v>64</v>
      </c>
      <c r="N146" s="106">
        <v>40</v>
      </c>
      <c r="O146" s="106">
        <v>34</v>
      </c>
      <c r="P146" s="106">
        <v>30</v>
      </c>
      <c r="Q146" s="106">
        <v>22</v>
      </c>
      <c r="R146" s="106">
        <v>80</v>
      </c>
    </row>
    <row r="147" spans="1:18" ht="13.5" thickBot="1" x14ac:dyDescent="0.25">
      <c r="A147" s="107">
        <v>0.95833333333333337</v>
      </c>
      <c r="B147" s="108">
        <v>96</v>
      </c>
      <c r="C147" s="108">
        <v>64</v>
      </c>
      <c r="D147" s="108">
        <v>25</v>
      </c>
      <c r="E147" s="108">
        <v>34</v>
      </c>
      <c r="F147" s="108">
        <v>30</v>
      </c>
      <c r="G147" s="108">
        <v>22</v>
      </c>
      <c r="H147" s="108">
        <v>53</v>
      </c>
      <c r="K147" s="107">
        <v>0.95833333333333337</v>
      </c>
      <c r="L147" s="108">
        <v>96</v>
      </c>
      <c r="M147" s="108">
        <v>64</v>
      </c>
      <c r="N147" s="108">
        <v>25</v>
      </c>
      <c r="O147" s="108">
        <v>34</v>
      </c>
      <c r="P147" s="108">
        <v>30</v>
      </c>
      <c r="Q147" s="108">
        <v>22</v>
      </c>
      <c r="R147" s="108">
        <v>53</v>
      </c>
    </row>
    <row r="148" spans="1:18" x14ac:dyDescent="0.2">
      <c r="A148" s="114" t="s">
        <v>186</v>
      </c>
      <c r="B148" s="103">
        <f>AVERAGE(B124:B147)</f>
        <v>64.416666666666671</v>
      </c>
      <c r="C148" s="103">
        <f t="shared" ref="C148:H148" si="8">AVERAGE(C124:C147)</f>
        <v>57.083333333333336</v>
      </c>
      <c r="D148" s="103">
        <f t="shared" si="8"/>
        <v>66.166666666666671</v>
      </c>
      <c r="E148" s="103">
        <f t="shared" si="8"/>
        <v>49.791666666666664</v>
      </c>
      <c r="F148" s="103">
        <f t="shared" si="8"/>
        <v>52.333333333333336</v>
      </c>
      <c r="G148" s="103">
        <f t="shared" si="8"/>
        <v>49.666666666666664</v>
      </c>
      <c r="H148" s="103">
        <f t="shared" si="8"/>
        <v>63.916666666666664</v>
      </c>
      <c r="K148" s="114" t="s">
        <v>186</v>
      </c>
      <c r="L148" s="114">
        <f>AVERAGE(L124:L147)</f>
        <v>64.416666666666671</v>
      </c>
      <c r="M148" s="114">
        <f t="shared" ref="M148:R148" si="9">AVERAGE(M124:M147)</f>
        <v>57.083333333333336</v>
      </c>
      <c r="N148" s="114">
        <f t="shared" si="9"/>
        <v>66.166666666666671</v>
      </c>
      <c r="O148" s="114">
        <f t="shared" si="9"/>
        <v>49.791666666666664</v>
      </c>
      <c r="P148" s="114">
        <f t="shared" si="9"/>
        <v>52.333333333333336</v>
      </c>
      <c r="Q148" s="114">
        <f t="shared" si="9"/>
        <v>49.666666666666664</v>
      </c>
      <c r="R148" s="114">
        <f t="shared" si="9"/>
        <v>63.916666666666664</v>
      </c>
    </row>
    <row r="149" spans="1:18" x14ac:dyDescent="0.2">
      <c r="A149" s="114" t="s">
        <v>201</v>
      </c>
      <c r="C149" s="123">
        <f>AVERAGE(B148:H148)</f>
        <v>57.625000000000007</v>
      </c>
      <c r="K149" s="114" t="s">
        <v>201</v>
      </c>
      <c r="M149" s="123">
        <f>AVERAGE(L148:R148)</f>
        <v>57.625000000000007</v>
      </c>
    </row>
    <row r="151" spans="1:18" s="115" customFormat="1" x14ac:dyDescent="0.2">
      <c r="A151" s="246" t="s">
        <v>196</v>
      </c>
      <c r="B151" s="246"/>
      <c r="C151" s="246"/>
      <c r="D151" s="246"/>
      <c r="E151" s="246"/>
      <c r="F151" s="246"/>
      <c r="G151" s="246"/>
      <c r="H151" s="246"/>
      <c r="K151" s="246" t="s">
        <v>197</v>
      </c>
      <c r="L151" s="246"/>
      <c r="M151" s="246"/>
      <c r="N151" s="246"/>
      <c r="O151" s="246"/>
      <c r="P151" s="246"/>
      <c r="Q151" s="246"/>
      <c r="R151" s="246"/>
    </row>
    <row r="152" spans="1:18" x14ac:dyDescent="0.2">
      <c r="A152" s="103"/>
      <c r="B152" s="103"/>
      <c r="C152" s="103"/>
      <c r="D152" s="103"/>
      <c r="E152" s="103"/>
      <c r="F152" s="103"/>
      <c r="G152" s="103"/>
      <c r="H152" s="103"/>
      <c r="K152" s="103"/>
      <c r="L152" s="103"/>
      <c r="M152" s="103"/>
      <c r="N152" s="103"/>
      <c r="O152" s="103"/>
      <c r="P152" s="103"/>
      <c r="Q152" s="103"/>
      <c r="R152" s="103"/>
    </row>
    <row r="153" spans="1:18" ht="26.25" thickBot="1" x14ac:dyDescent="0.25">
      <c r="A153" s="104" t="s">
        <v>139</v>
      </c>
      <c r="B153" s="104" t="s">
        <v>140</v>
      </c>
      <c r="C153" s="104" t="s">
        <v>141</v>
      </c>
      <c r="D153" s="104" t="s">
        <v>142</v>
      </c>
      <c r="E153" s="104" t="s">
        <v>143</v>
      </c>
      <c r="F153" s="104" t="s">
        <v>144</v>
      </c>
      <c r="G153" s="104" t="s">
        <v>145</v>
      </c>
      <c r="H153" s="104" t="s">
        <v>146</v>
      </c>
      <c r="K153" s="104" t="s">
        <v>139</v>
      </c>
      <c r="L153" s="104" t="s">
        <v>140</v>
      </c>
      <c r="M153" s="104" t="s">
        <v>141</v>
      </c>
      <c r="N153" s="104" t="s">
        <v>142</v>
      </c>
      <c r="O153" s="104" t="s">
        <v>143</v>
      </c>
      <c r="P153" s="104" t="s">
        <v>144</v>
      </c>
      <c r="Q153" s="104" t="s">
        <v>145</v>
      </c>
      <c r="R153" s="104" t="s">
        <v>146</v>
      </c>
    </row>
    <row r="154" spans="1:18" ht="13.5" thickBot="1" x14ac:dyDescent="0.25">
      <c r="A154" s="106" t="s">
        <v>109</v>
      </c>
      <c r="B154" s="106">
        <v>98</v>
      </c>
      <c r="C154" s="106">
        <v>160</v>
      </c>
      <c r="D154" s="106">
        <v>14</v>
      </c>
      <c r="E154" s="106">
        <v>28</v>
      </c>
      <c r="F154" s="106">
        <v>17</v>
      </c>
      <c r="G154" s="106">
        <v>19</v>
      </c>
      <c r="H154" s="106">
        <v>41</v>
      </c>
      <c r="K154" s="106" t="s">
        <v>109</v>
      </c>
      <c r="L154" s="106">
        <v>55</v>
      </c>
      <c r="M154" s="106">
        <v>79</v>
      </c>
      <c r="N154" s="106">
        <v>29</v>
      </c>
      <c r="O154" s="106">
        <v>30</v>
      </c>
      <c r="P154" s="106">
        <v>19</v>
      </c>
      <c r="Q154" s="106">
        <v>32</v>
      </c>
      <c r="R154" s="106">
        <v>18</v>
      </c>
    </row>
    <row r="155" spans="1:18" ht="13.5" thickBot="1" x14ac:dyDescent="0.25">
      <c r="A155" s="107">
        <v>4.1666666666666664E-2</v>
      </c>
      <c r="B155" s="108">
        <v>101</v>
      </c>
      <c r="C155" s="108">
        <v>139</v>
      </c>
      <c r="D155" s="108">
        <v>16</v>
      </c>
      <c r="E155" s="108">
        <v>19</v>
      </c>
      <c r="F155" s="108">
        <v>15</v>
      </c>
      <c r="G155" s="108">
        <v>21</v>
      </c>
      <c r="H155" s="108">
        <v>39</v>
      </c>
      <c r="K155" s="107">
        <v>4.1666666666666664E-2</v>
      </c>
      <c r="L155" s="108">
        <v>64</v>
      </c>
      <c r="M155" s="108">
        <v>56</v>
      </c>
      <c r="N155" s="108">
        <v>21</v>
      </c>
      <c r="O155" s="108">
        <v>24</v>
      </c>
      <c r="P155" s="108">
        <v>15</v>
      </c>
      <c r="Q155" s="108">
        <v>20</v>
      </c>
      <c r="R155" s="108">
        <v>23</v>
      </c>
    </row>
    <row r="156" spans="1:18" ht="13.5" thickBot="1" x14ac:dyDescent="0.25">
      <c r="A156" s="105">
        <v>8.3333333333333329E-2</v>
      </c>
      <c r="B156" s="106">
        <v>94</v>
      </c>
      <c r="C156" s="106">
        <v>91</v>
      </c>
      <c r="D156" s="106">
        <v>28</v>
      </c>
      <c r="E156" s="106">
        <v>30</v>
      </c>
      <c r="F156" s="106">
        <v>23</v>
      </c>
      <c r="G156" s="106">
        <v>34</v>
      </c>
      <c r="H156" s="106">
        <v>20</v>
      </c>
      <c r="K156" s="105">
        <v>8.3333333333333329E-2</v>
      </c>
      <c r="L156" s="106">
        <v>63</v>
      </c>
      <c r="M156" s="106">
        <v>60</v>
      </c>
      <c r="N156" s="106">
        <v>30</v>
      </c>
      <c r="O156" s="106">
        <v>30</v>
      </c>
      <c r="P156" s="106">
        <v>28</v>
      </c>
      <c r="Q156" s="106">
        <v>29</v>
      </c>
      <c r="R156" s="106">
        <v>21</v>
      </c>
    </row>
    <row r="157" spans="1:18" ht="13.5" thickBot="1" x14ac:dyDescent="0.25">
      <c r="A157" s="107">
        <v>0.125</v>
      </c>
      <c r="B157" s="108">
        <v>63</v>
      </c>
      <c r="C157" s="108">
        <v>106</v>
      </c>
      <c r="D157" s="108">
        <v>49</v>
      </c>
      <c r="E157" s="108">
        <v>42</v>
      </c>
      <c r="F157" s="108">
        <v>27</v>
      </c>
      <c r="G157" s="108">
        <v>40</v>
      </c>
      <c r="H157" s="108">
        <v>15</v>
      </c>
      <c r="K157" s="107">
        <v>0.125</v>
      </c>
      <c r="L157" s="108">
        <v>50</v>
      </c>
      <c r="M157" s="108">
        <v>64</v>
      </c>
      <c r="N157" s="108">
        <v>60</v>
      </c>
      <c r="O157" s="108">
        <v>49</v>
      </c>
      <c r="P157" s="108">
        <v>45</v>
      </c>
      <c r="Q157" s="108">
        <v>34</v>
      </c>
      <c r="R157" s="108">
        <v>10</v>
      </c>
    </row>
    <row r="158" spans="1:18" ht="13.5" thickBot="1" x14ac:dyDescent="0.25">
      <c r="A158" s="105">
        <v>0.16666666666666666</v>
      </c>
      <c r="B158" s="106">
        <v>68</v>
      </c>
      <c r="C158" s="106">
        <v>93</v>
      </c>
      <c r="D158" s="106">
        <v>58</v>
      </c>
      <c r="E158" s="106">
        <v>54</v>
      </c>
      <c r="F158" s="106">
        <v>39</v>
      </c>
      <c r="G158" s="106">
        <v>58</v>
      </c>
      <c r="H158" s="106">
        <v>13</v>
      </c>
      <c r="K158" s="105">
        <v>0.16666666666666666</v>
      </c>
      <c r="L158" s="106">
        <v>47</v>
      </c>
      <c r="M158" s="106">
        <v>71</v>
      </c>
      <c r="N158" s="106">
        <v>64</v>
      </c>
      <c r="O158" s="106">
        <v>64</v>
      </c>
      <c r="P158" s="106">
        <v>54</v>
      </c>
      <c r="Q158" s="106">
        <v>46</v>
      </c>
      <c r="R158" s="106">
        <v>14</v>
      </c>
    </row>
    <row r="159" spans="1:18" ht="13.5" thickBot="1" x14ac:dyDescent="0.25">
      <c r="A159" s="107">
        <v>0.20833333333333334</v>
      </c>
      <c r="B159" s="108">
        <v>48</v>
      </c>
      <c r="C159" s="108">
        <v>98</v>
      </c>
      <c r="D159" s="108">
        <v>65</v>
      </c>
      <c r="E159" s="108">
        <v>77</v>
      </c>
      <c r="F159" s="108">
        <v>45</v>
      </c>
      <c r="G159" s="108">
        <v>66</v>
      </c>
      <c r="H159" s="108">
        <v>26</v>
      </c>
      <c r="K159" s="107">
        <v>0.20833333333333334</v>
      </c>
      <c r="L159" s="108">
        <v>51</v>
      </c>
      <c r="M159" s="108">
        <v>60</v>
      </c>
      <c r="N159" s="108">
        <v>79</v>
      </c>
      <c r="O159" s="108">
        <v>83</v>
      </c>
      <c r="P159" s="108">
        <v>64</v>
      </c>
      <c r="Q159" s="108">
        <v>55</v>
      </c>
      <c r="R159" s="108">
        <v>24</v>
      </c>
    </row>
    <row r="160" spans="1:18" ht="13.5" thickBot="1" x14ac:dyDescent="0.25">
      <c r="A160" s="105">
        <v>0.25</v>
      </c>
      <c r="B160" s="106">
        <v>68</v>
      </c>
      <c r="C160" s="106">
        <v>83</v>
      </c>
      <c r="D160" s="106">
        <v>68</v>
      </c>
      <c r="E160" s="106">
        <v>91</v>
      </c>
      <c r="F160" s="106">
        <v>57</v>
      </c>
      <c r="G160" s="106">
        <v>66</v>
      </c>
      <c r="H160" s="106">
        <v>26</v>
      </c>
      <c r="K160" s="105">
        <v>0.25</v>
      </c>
      <c r="L160" s="106">
        <v>48</v>
      </c>
      <c r="M160" s="106">
        <v>65</v>
      </c>
      <c r="N160" s="106">
        <v>79</v>
      </c>
      <c r="O160" s="106">
        <v>83</v>
      </c>
      <c r="P160" s="106">
        <v>79</v>
      </c>
      <c r="Q160" s="106">
        <v>64</v>
      </c>
      <c r="R160" s="106">
        <v>35</v>
      </c>
    </row>
    <row r="161" spans="1:18" ht="13.5" thickBot="1" x14ac:dyDescent="0.25">
      <c r="A161" s="107">
        <v>0.29166666666666669</v>
      </c>
      <c r="B161" s="108">
        <v>78</v>
      </c>
      <c r="C161" s="108">
        <v>98</v>
      </c>
      <c r="D161" s="108">
        <v>75</v>
      </c>
      <c r="E161" s="108">
        <v>92</v>
      </c>
      <c r="F161" s="108">
        <v>58</v>
      </c>
      <c r="G161" s="108">
        <v>71</v>
      </c>
      <c r="H161" s="108">
        <v>45</v>
      </c>
      <c r="K161" s="107">
        <v>0.29166666666666669</v>
      </c>
      <c r="L161" s="108">
        <v>49</v>
      </c>
      <c r="M161" s="108">
        <v>69</v>
      </c>
      <c r="N161" s="108">
        <v>86</v>
      </c>
      <c r="O161" s="108">
        <v>113</v>
      </c>
      <c r="P161" s="108">
        <v>70</v>
      </c>
      <c r="Q161" s="108">
        <v>84</v>
      </c>
      <c r="R161" s="108">
        <v>43</v>
      </c>
    </row>
    <row r="162" spans="1:18" ht="13.5" thickBot="1" x14ac:dyDescent="0.25">
      <c r="A162" s="105">
        <v>0.33333333333333331</v>
      </c>
      <c r="B162" s="106">
        <v>85</v>
      </c>
      <c r="C162" s="106">
        <v>109</v>
      </c>
      <c r="D162" s="106">
        <v>75</v>
      </c>
      <c r="E162" s="106">
        <v>113</v>
      </c>
      <c r="F162" s="106">
        <v>65</v>
      </c>
      <c r="G162" s="106">
        <v>65</v>
      </c>
      <c r="H162" s="106">
        <v>56</v>
      </c>
      <c r="K162" s="105">
        <v>0.33333333333333331</v>
      </c>
      <c r="L162" s="106">
        <v>62</v>
      </c>
      <c r="M162" s="106">
        <v>84</v>
      </c>
      <c r="N162" s="106">
        <v>89</v>
      </c>
      <c r="O162" s="106">
        <v>120</v>
      </c>
      <c r="P162" s="106">
        <v>73</v>
      </c>
      <c r="Q162" s="106">
        <v>88</v>
      </c>
      <c r="R162" s="106">
        <v>53</v>
      </c>
    </row>
    <row r="163" spans="1:18" ht="13.5" thickBot="1" x14ac:dyDescent="0.25">
      <c r="A163" s="107">
        <v>0.375</v>
      </c>
      <c r="B163" s="108">
        <v>109</v>
      </c>
      <c r="C163" s="108">
        <v>140</v>
      </c>
      <c r="D163" s="108">
        <v>75</v>
      </c>
      <c r="E163" s="108">
        <v>122</v>
      </c>
      <c r="F163" s="108">
        <v>58</v>
      </c>
      <c r="G163" s="108">
        <v>88</v>
      </c>
      <c r="H163" s="108">
        <v>68</v>
      </c>
      <c r="K163" s="107">
        <v>0.375</v>
      </c>
      <c r="L163" s="108">
        <v>74</v>
      </c>
      <c r="M163" s="108">
        <v>91</v>
      </c>
      <c r="N163" s="108">
        <v>98</v>
      </c>
      <c r="O163" s="108">
        <v>128</v>
      </c>
      <c r="P163" s="108">
        <v>80</v>
      </c>
      <c r="Q163" s="108">
        <v>87</v>
      </c>
      <c r="R163" s="108">
        <v>69</v>
      </c>
    </row>
    <row r="164" spans="1:18" ht="13.5" thickBot="1" x14ac:dyDescent="0.25">
      <c r="A164" s="105">
        <v>0.41666666666666669</v>
      </c>
      <c r="B164" s="106">
        <v>105</v>
      </c>
      <c r="C164" s="106">
        <v>158</v>
      </c>
      <c r="D164" s="106">
        <v>83</v>
      </c>
      <c r="E164" s="106">
        <v>97</v>
      </c>
      <c r="F164" s="106">
        <v>47</v>
      </c>
      <c r="G164" s="106">
        <v>90</v>
      </c>
      <c r="H164" s="106">
        <v>95</v>
      </c>
      <c r="K164" s="105">
        <v>0.41666666666666669</v>
      </c>
      <c r="L164" s="106">
        <v>74</v>
      </c>
      <c r="M164" s="106">
        <v>94</v>
      </c>
      <c r="N164" s="106">
        <v>105</v>
      </c>
      <c r="O164" s="106">
        <v>105</v>
      </c>
      <c r="P164" s="106">
        <v>76</v>
      </c>
      <c r="Q164" s="106">
        <v>84</v>
      </c>
      <c r="R164" s="106">
        <v>81</v>
      </c>
    </row>
    <row r="165" spans="1:18" ht="13.5" thickBot="1" x14ac:dyDescent="0.25">
      <c r="A165" s="107">
        <v>0.45833333333333331</v>
      </c>
      <c r="B165" s="108">
        <v>143</v>
      </c>
      <c r="C165" s="108">
        <v>135</v>
      </c>
      <c r="D165" s="108">
        <v>79</v>
      </c>
      <c r="E165" s="108">
        <v>94</v>
      </c>
      <c r="F165" s="108">
        <v>59</v>
      </c>
      <c r="G165" s="108">
        <v>103</v>
      </c>
      <c r="H165" s="108">
        <v>105</v>
      </c>
      <c r="K165" s="107">
        <v>0.45833333333333331</v>
      </c>
      <c r="L165" s="108">
        <v>92</v>
      </c>
      <c r="M165" s="108">
        <v>91</v>
      </c>
      <c r="N165" s="108">
        <v>94</v>
      </c>
      <c r="O165" s="108">
        <v>93</v>
      </c>
      <c r="P165" s="108">
        <v>93</v>
      </c>
      <c r="Q165" s="108">
        <v>72</v>
      </c>
      <c r="R165" s="108">
        <v>91</v>
      </c>
    </row>
    <row r="166" spans="1:18" ht="13.5" thickBot="1" x14ac:dyDescent="0.25">
      <c r="A166" s="106" t="s">
        <v>78</v>
      </c>
      <c r="B166" s="106">
        <v>153</v>
      </c>
      <c r="C166" s="106">
        <v>128</v>
      </c>
      <c r="D166" s="106">
        <v>90</v>
      </c>
      <c r="E166" s="106">
        <v>93</v>
      </c>
      <c r="F166" s="106">
        <v>69</v>
      </c>
      <c r="G166" s="106">
        <v>100</v>
      </c>
      <c r="H166" s="106">
        <v>135</v>
      </c>
      <c r="K166" s="106" t="s">
        <v>78</v>
      </c>
      <c r="L166" s="106">
        <v>102</v>
      </c>
      <c r="M166" s="106">
        <v>96</v>
      </c>
      <c r="N166" s="106">
        <v>98</v>
      </c>
      <c r="O166" s="106">
        <v>93</v>
      </c>
      <c r="P166" s="106">
        <v>99</v>
      </c>
      <c r="Q166" s="106">
        <v>76</v>
      </c>
      <c r="R166" s="106">
        <v>108</v>
      </c>
    </row>
    <row r="167" spans="1:18" ht="13.5" thickBot="1" x14ac:dyDescent="0.25">
      <c r="A167" s="107">
        <v>0.54166666666666663</v>
      </c>
      <c r="B167" s="108">
        <v>154</v>
      </c>
      <c r="C167" s="108">
        <v>128</v>
      </c>
      <c r="D167" s="108">
        <v>88</v>
      </c>
      <c r="E167" s="108">
        <v>82</v>
      </c>
      <c r="F167" s="108">
        <v>78</v>
      </c>
      <c r="G167" s="108">
        <v>94</v>
      </c>
      <c r="H167" s="108">
        <v>148</v>
      </c>
      <c r="K167" s="107">
        <v>0.54166666666666663</v>
      </c>
      <c r="L167" s="108">
        <v>111</v>
      </c>
      <c r="M167" s="108">
        <v>95</v>
      </c>
      <c r="N167" s="108">
        <v>109</v>
      </c>
      <c r="O167" s="108">
        <v>98</v>
      </c>
      <c r="P167" s="108">
        <v>119</v>
      </c>
      <c r="Q167" s="108">
        <v>68</v>
      </c>
      <c r="R167" s="108">
        <v>114</v>
      </c>
    </row>
    <row r="168" spans="1:18" ht="13.5" thickBot="1" x14ac:dyDescent="0.25">
      <c r="A168" s="105">
        <v>0.58333333333333337</v>
      </c>
      <c r="B168" s="106">
        <v>176</v>
      </c>
      <c r="C168" s="106">
        <v>128</v>
      </c>
      <c r="D168" s="106">
        <v>84</v>
      </c>
      <c r="E168" s="106">
        <v>88</v>
      </c>
      <c r="F168" s="106">
        <v>84</v>
      </c>
      <c r="G168" s="106">
        <v>88</v>
      </c>
      <c r="H168" s="106">
        <v>110</v>
      </c>
      <c r="K168" s="105">
        <v>0.58333333333333337</v>
      </c>
      <c r="L168" s="106">
        <v>111</v>
      </c>
      <c r="M168" s="106">
        <v>90</v>
      </c>
      <c r="N168" s="106">
        <v>113</v>
      </c>
      <c r="O168" s="106">
        <v>90</v>
      </c>
      <c r="P168" s="106">
        <v>105</v>
      </c>
      <c r="Q168" s="106">
        <v>79</v>
      </c>
      <c r="R168" s="106">
        <v>126</v>
      </c>
    </row>
    <row r="169" spans="1:18" ht="13.5" thickBot="1" x14ac:dyDescent="0.25">
      <c r="A169" s="107">
        <v>0.625</v>
      </c>
      <c r="B169" s="108">
        <v>190</v>
      </c>
      <c r="C169" s="108">
        <v>128</v>
      </c>
      <c r="D169" s="108">
        <v>98</v>
      </c>
      <c r="E169" s="108">
        <v>87</v>
      </c>
      <c r="F169" s="108">
        <v>75</v>
      </c>
      <c r="G169" s="108">
        <v>86</v>
      </c>
      <c r="H169" s="108">
        <v>155</v>
      </c>
      <c r="K169" s="107">
        <v>0.625</v>
      </c>
      <c r="L169" s="108">
        <v>123</v>
      </c>
      <c r="M169" s="108">
        <v>85</v>
      </c>
      <c r="N169" s="108">
        <v>115</v>
      </c>
      <c r="O169" s="108">
        <v>79</v>
      </c>
      <c r="P169" s="108">
        <v>103</v>
      </c>
      <c r="Q169" s="108">
        <v>81</v>
      </c>
      <c r="R169" s="108">
        <v>122</v>
      </c>
    </row>
    <row r="170" spans="1:18" ht="13.5" thickBot="1" x14ac:dyDescent="0.25">
      <c r="A170" s="105">
        <v>0.66666666666666663</v>
      </c>
      <c r="B170" s="106">
        <v>205</v>
      </c>
      <c r="C170" s="106">
        <v>130</v>
      </c>
      <c r="D170" s="106">
        <v>99</v>
      </c>
      <c r="E170" s="106">
        <v>83</v>
      </c>
      <c r="F170" s="106">
        <v>70</v>
      </c>
      <c r="G170" s="106">
        <v>83</v>
      </c>
      <c r="H170" s="106">
        <v>160</v>
      </c>
      <c r="K170" s="105">
        <v>0.66666666666666663</v>
      </c>
      <c r="L170" s="106">
        <v>135</v>
      </c>
      <c r="M170" s="106">
        <v>104</v>
      </c>
      <c r="N170" s="106">
        <v>120</v>
      </c>
      <c r="O170" s="106">
        <v>69</v>
      </c>
      <c r="P170" s="106">
        <v>95</v>
      </c>
      <c r="Q170" s="106">
        <v>60</v>
      </c>
      <c r="R170" s="106">
        <v>116</v>
      </c>
    </row>
    <row r="171" spans="1:18" ht="13.5" thickBot="1" x14ac:dyDescent="0.25">
      <c r="A171" s="107">
        <v>0.70833333333333337</v>
      </c>
      <c r="B171" s="108">
        <v>210</v>
      </c>
      <c r="C171" s="108">
        <v>128</v>
      </c>
      <c r="D171" s="108">
        <v>99</v>
      </c>
      <c r="E171" s="108">
        <v>71</v>
      </c>
      <c r="F171" s="108">
        <v>62</v>
      </c>
      <c r="G171" s="108">
        <v>85</v>
      </c>
      <c r="H171" s="108">
        <v>160</v>
      </c>
      <c r="K171" s="107">
        <v>0.70833333333333337</v>
      </c>
      <c r="L171" s="108">
        <v>126</v>
      </c>
      <c r="M171" s="108">
        <v>95</v>
      </c>
      <c r="N171" s="108">
        <v>98</v>
      </c>
      <c r="O171" s="108">
        <v>46</v>
      </c>
      <c r="P171" s="108">
        <v>80</v>
      </c>
      <c r="Q171" s="108">
        <v>30</v>
      </c>
      <c r="R171" s="108">
        <v>108</v>
      </c>
    </row>
    <row r="172" spans="1:18" ht="13.5" thickBot="1" x14ac:dyDescent="0.25">
      <c r="A172" s="105">
        <v>0.75</v>
      </c>
      <c r="B172" s="106">
        <v>195</v>
      </c>
      <c r="C172" s="106">
        <v>135</v>
      </c>
      <c r="D172" s="106">
        <v>91</v>
      </c>
      <c r="E172" s="106">
        <v>58</v>
      </c>
      <c r="F172" s="106">
        <v>51</v>
      </c>
      <c r="G172" s="106">
        <v>83</v>
      </c>
      <c r="H172" s="106">
        <v>168</v>
      </c>
      <c r="K172" s="105">
        <v>0.75</v>
      </c>
      <c r="L172" s="106">
        <v>108</v>
      </c>
      <c r="M172" s="106">
        <v>86</v>
      </c>
      <c r="N172" s="106">
        <v>94</v>
      </c>
      <c r="O172" s="106">
        <v>55</v>
      </c>
      <c r="P172" s="106">
        <v>76</v>
      </c>
      <c r="Q172" s="106">
        <v>29</v>
      </c>
      <c r="R172" s="106">
        <v>102</v>
      </c>
    </row>
    <row r="173" spans="1:18" ht="13.5" thickBot="1" x14ac:dyDescent="0.25">
      <c r="A173" s="107">
        <v>0.79166666666666663</v>
      </c>
      <c r="B173" s="108">
        <v>210</v>
      </c>
      <c r="C173" s="108">
        <v>103</v>
      </c>
      <c r="D173" s="108">
        <v>83</v>
      </c>
      <c r="E173" s="108">
        <v>46</v>
      </c>
      <c r="F173" s="108">
        <v>45</v>
      </c>
      <c r="G173" s="108">
        <v>75</v>
      </c>
      <c r="H173" s="108">
        <v>151</v>
      </c>
      <c r="K173" s="107">
        <v>0.79166666666666663</v>
      </c>
      <c r="L173" s="108">
        <v>94</v>
      </c>
      <c r="M173" s="108">
        <v>80</v>
      </c>
      <c r="N173" s="108">
        <v>95</v>
      </c>
      <c r="O173" s="108">
        <v>60</v>
      </c>
      <c r="P173" s="108">
        <v>68</v>
      </c>
      <c r="Q173" s="108">
        <v>36</v>
      </c>
      <c r="R173" s="108">
        <v>96</v>
      </c>
    </row>
    <row r="174" spans="1:18" ht="13.5" thickBot="1" x14ac:dyDescent="0.25">
      <c r="A174" s="105">
        <v>0.83333333333333337</v>
      </c>
      <c r="B174" s="106">
        <v>210</v>
      </c>
      <c r="C174" s="106">
        <v>88</v>
      </c>
      <c r="D174" s="106">
        <v>90</v>
      </c>
      <c r="E174" s="106">
        <v>35</v>
      </c>
      <c r="F174" s="106">
        <v>33</v>
      </c>
      <c r="G174" s="106">
        <v>56</v>
      </c>
      <c r="H174" s="106">
        <v>130</v>
      </c>
      <c r="K174" s="105">
        <v>0.83333333333333337</v>
      </c>
      <c r="L174" s="106">
        <v>93</v>
      </c>
      <c r="M174" s="106">
        <v>81</v>
      </c>
      <c r="N174" s="106">
        <v>83</v>
      </c>
      <c r="O174" s="106">
        <v>56</v>
      </c>
      <c r="P174" s="106">
        <v>43</v>
      </c>
      <c r="Q174" s="106">
        <v>30</v>
      </c>
      <c r="R174" s="106">
        <v>78</v>
      </c>
    </row>
    <row r="175" spans="1:18" ht="13.5" thickBot="1" x14ac:dyDescent="0.25">
      <c r="A175" s="107">
        <v>0.875</v>
      </c>
      <c r="B175" s="108">
        <v>210</v>
      </c>
      <c r="C175" s="108">
        <v>41</v>
      </c>
      <c r="D175" s="108">
        <v>76</v>
      </c>
      <c r="E175" s="108">
        <v>26</v>
      </c>
      <c r="F175" s="108">
        <v>18</v>
      </c>
      <c r="G175" s="108">
        <v>28</v>
      </c>
      <c r="H175" s="108">
        <v>115</v>
      </c>
      <c r="K175" s="107">
        <v>0.875</v>
      </c>
      <c r="L175" s="108">
        <v>87</v>
      </c>
      <c r="M175" s="108">
        <v>61</v>
      </c>
      <c r="N175" s="108">
        <v>78</v>
      </c>
      <c r="O175" s="108">
        <v>48</v>
      </c>
      <c r="P175" s="108">
        <v>25</v>
      </c>
      <c r="Q175" s="108">
        <v>22</v>
      </c>
      <c r="R175" s="108">
        <v>69</v>
      </c>
    </row>
    <row r="176" spans="1:18" ht="13.5" thickBot="1" x14ac:dyDescent="0.25">
      <c r="A176" s="105">
        <v>0.91666666666666663</v>
      </c>
      <c r="B176" s="106">
        <v>198</v>
      </c>
      <c r="C176" s="106">
        <v>26</v>
      </c>
      <c r="D176" s="106">
        <v>41</v>
      </c>
      <c r="E176" s="106">
        <v>26</v>
      </c>
      <c r="F176" s="106">
        <v>18</v>
      </c>
      <c r="G176" s="106">
        <v>30</v>
      </c>
      <c r="H176" s="106">
        <v>135</v>
      </c>
      <c r="K176" s="105">
        <v>0.91666666666666663</v>
      </c>
      <c r="L176" s="106">
        <v>81</v>
      </c>
      <c r="M176" s="106">
        <v>53</v>
      </c>
      <c r="N176" s="106">
        <v>59</v>
      </c>
      <c r="O176" s="106">
        <v>34</v>
      </c>
      <c r="P176" s="106">
        <v>16</v>
      </c>
      <c r="Q176" s="106">
        <v>16</v>
      </c>
      <c r="R176" s="106">
        <v>71</v>
      </c>
    </row>
    <row r="177" spans="1:18" ht="13.5" thickBot="1" x14ac:dyDescent="0.25">
      <c r="A177" s="107">
        <v>0.95833333333333337</v>
      </c>
      <c r="B177" s="108">
        <v>190</v>
      </c>
      <c r="C177" s="108">
        <v>14</v>
      </c>
      <c r="D177" s="108">
        <v>36</v>
      </c>
      <c r="E177" s="108">
        <v>23</v>
      </c>
      <c r="F177" s="108">
        <v>22</v>
      </c>
      <c r="G177" s="108">
        <v>33</v>
      </c>
      <c r="H177" s="108">
        <v>113</v>
      </c>
      <c r="K177" s="107">
        <v>0.95833333333333337</v>
      </c>
      <c r="L177" s="108">
        <v>81</v>
      </c>
      <c r="M177" s="108">
        <v>54</v>
      </c>
      <c r="N177" s="108">
        <v>49</v>
      </c>
      <c r="O177" s="108">
        <v>30</v>
      </c>
      <c r="P177" s="108">
        <v>21</v>
      </c>
      <c r="Q177" s="108">
        <v>17</v>
      </c>
      <c r="R177" s="108">
        <v>54</v>
      </c>
    </row>
    <row r="178" spans="1:18" x14ac:dyDescent="0.2">
      <c r="A178" s="114" t="s">
        <v>186</v>
      </c>
      <c r="B178" s="114">
        <f>AVERAGE(B154:B177)</f>
        <v>140.04166666666666</v>
      </c>
      <c r="C178" s="114">
        <f t="shared" ref="C178:H178" si="10">AVERAGE(C154:C177)</f>
        <v>107.79166666666667</v>
      </c>
      <c r="D178" s="114">
        <f t="shared" si="10"/>
        <v>69.166666666666671</v>
      </c>
      <c r="E178" s="114">
        <f t="shared" si="10"/>
        <v>65.708333333333329</v>
      </c>
      <c r="F178" s="114">
        <f t="shared" si="10"/>
        <v>47.291666666666664</v>
      </c>
      <c r="G178" s="114">
        <f t="shared" si="10"/>
        <v>65.083333333333329</v>
      </c>
      <c r="H178" s="114">
        <f t="shared" si="10"/>
        <v>92.875</v>
      </c>
      <c r="K178" s="114" t="s">
        <v>186</v>
      </c>
      <c r="L178" s="114">
        <f>AVERAGE(L154:L177)</f>
        <v>82.541666666666671</v>
      </c>
      <c r="M178" s="114">
        <f t="shared" ref="M178:R178" si="11">AVERAGE(M154:M177)</f>
        <v>77.666666666666671</v>
      </c>
      <c r="N178" s="114">
        <f t="shared" si="11"/>
        <v>81.041666666666671</v>
      </c>
      <c r="O178" s="114">
        <f t="shared" si="11"/>
        <v>70</v>
      </c>
      <c r="P178" s="114">
        <f t="shared" si="11"/>
        <v>64.416666666666671</v>
      </c>
      <c r="Q178" s="114">
        <f t="shared" si="11"/>
        <v>51.625</v>
      </c>
      <c r="R178" s="114">
        <f t="shared" si="11"/>
        <v>68.583333333333329</v>
      </c>
    </row>
    <row r="179" spans="1:18" x14ac:dyDescent="0.2">
      <c r="A179" s="114" t="s">
        <v>201</v>
      </c>
      <c r="C179" s="123">
        <f>AVERAGE(B178:H178)</f>
        <v>83.994047619047606</v>
      </c>
      <c r="K179" s="114" t="s">
        <v>201</v>
      </c>
      <c r="M179" s="123">
        <f>AVERAGE(L178:R178)</f>
        <v>70.839285714285708</v>
      </c>
    </row>
  </sheetData>
  <mergeCells count="16">
    <mergeCell ref="A151:H151"/>
    <mergeCell ref="K151:R151"/>
    <mergeCell ref="A1:H1"/>
    <mergeCell ref="K1:R1"/>
    <mergeCell ref="A31:H31"/>
    <mergeCell ref="K31:R31"/>
    <mergeCell ref="A61:H61"/>
    <mergeCell ref="K61:R61"/>
    <mergeCell ref="I9:J9"/>
    <mergeCell ref="I10:J10"/>
    <mergeCell ref="T4:U4"/>
    <mergeCell ref="T5:U5"/>
    <mergeCell ref="A91:H91"/>
    <mergeCell ref="K91:R91"/>
    <mergeCell ref="A121:H121"/>
    <mergeCell ref="K121:R12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83AEA-8EBC-4632-A439-237124E4F742}">
  <dimension ref="A1:V163"/>
  <sheetViews>
    <sheetView workbookViewId="0">
      <selection activeCell="U7" sqref="U7"/>
    </sheetView>
  </sheetViews>
  <sheetFormatPr baseColWidth="10" defaultRowHeight="12.75" x14ac:dyDescent="0.2"/>
  <cols>
    <col min="1" max="1" width="12.42578125" style="114" bestFit="1" customWidth="1"/>
    <col min="2" max="8" width="10.28515625" style="114" customWidth="1"/>
    <col min="9" max="10" width="3.85546875" style="114" customWidth="1"/>
    <col min="11" max="11" width="12.42578125" style="114" bestFit="1" customWidth="1"/>
    <col min="12" max="18" width="10.140625" style="114" customWidth="1"/>
    <col min="19" max="19" width="4" style="114" customWidth="1"/>
    <col min="20" max="20" width="11.42578125" style="114"/>
    <col min="21" max="21" width="5.28515625" style="114" customWidth="1"/>
    <col min="22" max="22" width="9.140625" style="114" customWidth="1"/>
    <col min="23" max="16384" width="11.42578125" style="114"/>
  </cols>
  <sheetData>
    <row r="1" spans="1:22" s="115" customFormat="1" x14ac:dyDescent="0.2">
      <c r="A1" s="246" t="s">
        <v>185</v>
      </c>
      <c r="B1" s="246"/>
      <c r="C1" s="246"/>
      <c r="D1" s="246"/>
      <c r="E1" s="246"/>
      <c r="F1" s="246"/>
      <c r="G1" s="246"/>
      <c r="H1" s="246"/>
      <c r="K1" s="246" t="s">
        <v>200</v>
      </c>
      <c r="L1" s="246"/>
      <c r="M1" s="246"/>
      <c r="N1" s="246"/>
      <c r="O1" s="246"/>
      <c r="P1" s="246"/>
      <c r="Q1" s="246"/>
      <c r="R1" s="246"/>
    </row>
    <row r="2" spans="1:22" ht="26.25" thickBot="1" x14ac:dyDescent="0.25">
      <c r="A2" s="104" t="s">
        <v>139</v>
      </c>
      <c r="B2" s="104" t="s">
        <v>140</v>
      </c>
      <c r="C2" s="104" t="s">
        <v>141</v>
      </c>
      <c r="D2" s="104" t="s">
        <v>142</v>
      </c>
      <c r="E2" s="104" t="s">
        <v>143</v>
      </c>
      <c r="F2" s="104" t="s">
        <v>144</v>
      </c>
      <c r="G2" s="104" t="s">
        <v>145</v>
      </c>
      <c r="H2" s="104" t="s">
        <v>146</v>
      </c>
      <c r="K2" s="104" t="s">
        <v>139</v>
      </c>
      <c r="L2" s="104" t="s">
        <v>140</v>
      </c>
      <c r="M2" s="104" t="s">
        <v>141</v>
      </c>
      <c r="N2" s="104" t="s">
        <v>142</v>
      </c>
      <c r="O2" s="104" t="s">
        <v>143</v>
      </c>
      <c r="P2" s="104" t="s">
        <v>144</v>
      </c>
      <c r="Q2" s="104" t="s">
        <v>145</v>
      </c>
      <c r="R2" s="104" t="s">
        <v>146</v>
      </c>
    </row>
    <row r="3" spans="1:22" ht="13.5" thickBot="1" x14ac:dyDescent="0.25">
      <c r="A3" s="106" t="s">
        <v>109</v>
      </c>
      <c r="B3" s="106">
        <v>4</v>
      </c>
      <c r="C3" s="106"/>
      <c r="D3" s="106"/>
      <c r="E3" s="106"/>
      <c r="F3" s="106"/>
      <c r="G3" s="106"/>
      <c r="H3" s="106">
        <v>5</v>
      </c>
      <c r="K3" s="106" t="s">
        <v>109</v>
      </c>
      <c r="L3" s="106">
        <v>8</v>
      </c>
      <c r="M3" s="106"/>
      <c r="N3" s="106"/>
      <c r="O3" s="106"/>
      <c r="P3" s="106"/>
      <c r="Q3" s="106"/>
      <c r="R3" s="106">
        <v>5</v>
      </c>
      <c r="T3" s="242" t="s">
        <v>203</v>
      </c>
      <c r="U3" s="243"/>
      <c r="V3" s="126">
        <f>AVERAGE(C26,M26,C53,M53,C80,M80,C107,M107,C134,M134)</f>
        <v>10.768311688311689</v>
      </c>
    </row>
    <row r="4" spans="1:22" ht="13.5" thickBot="1" x14ac:dyDescent="0.25">
      <c r="A4" s="107">
        <v>4.1666666666666664E-2</v>
      </c>
      <c r="B4" s="108">
        <v>6</v>
      </c>
      <c r="C4" s="108"/>
      <c r="D4" s="108"/>
      <c r="E4" s="108"/>
      <c r="F4" s="108"/>
      <c r="G4" s="108"/>
      <c r="H4" s="108">
        <v>5</v>
      </c>
      <c r="K4" s="107">
        <v>4.1666666666666664E-2</v>
      </c>
      <c r="L4" s="108">
        <v>5</v>
      </c>
      <c r="M4" s="108"/>
      <c r="N4" s="108"/>
      <c r="O4" s="108"/>
      <c r="P4" s="108"/>
      <c r="Q4" s="108"/>
      <c r="R4" s="108">
        <v>5</v>
      </c>
      <c r="T4" s="244" t="s">
        <v>204</v>
      </c>
      <c r="U4" s="245"/>
      <c r="V4" s="127">
        <f>AVERAGE(C163,M163)</f>
        <v>10.610119047619047</v>
      </c>
    </row>
    <row r="5" spans="1:22" ht="13.5" thickBot="1" x14ac:dyDescent="0.25">
      <c r="A5" s="105">
        <v>0.16666666666666666</v>
      </c>
      <c r="B5" s="106">
        <v>6</v>
      </c>
      <c r="C5" s="106">
        <v>10</v>
      </c>
      <c r="D5" s="106">
        <v>6</v>
      </c>
      <c r="E5" s="106">
        <v>10</v>
      </c>
      <c r="F5" s="106">
        <v>5</v>
      </c>
      <c r="G5" s="106">
        <v>6</v>
      </c>
      <c r="H5" s="106">
        <v>5</v>
      </c>
      <c r="K5" s="105">
        <v>0.16666666666666666</v>
      </c>
      <c r="L5" s="106">
        <v>5</v>
      </c>
      <c r="M5" s="106">
        <v>9</v>
      </c>
      <c r="N5" s="106">
        <v>9</v>
      </c>
      <c r="O5" s="106">
        <v>10</v>
      </c>
      <c r="P5" s="106">
        <v>5</v>
      </c>
      <c r="Q5" s="106">
        <v>6</v>
      </c>
      <c r="R5" s="106">
        <v>6</v>
      </c>
    </row>
    <row r="6" spans="1:22" ht="13.5" thickBot="1" x14ac:dyDescent="0.25">
      <c r="A6" s="107">
        <v>0.20833333333333334</v>
      </c>
      <c r="B6" s="108">
        <v>8</v>
      </c>
      <c r="C6" s="108">
        <v>6</v>
      </c>
      <c r="D6" s="108">
        <v>5</v>
      </c>
      <c r="E6" s="108">
        <v>5</v>
      </c>
      <c r="F6" s="108">
        <v>5</v>
      </c>
      <c r="G6" s="108">
        <v>5</v>
      </c>
      <c r="H6" s="108">
        <v>5</v>
      </c>
      <c r="K6" s="107">
        <v>0.20833333333333334</v>
      </c>
      <c r="L6" s="108">
        <v>5</v>
      </c>
      <c r="M6" s="108">
        <v>5</v>
      </c>
      <c r="N6" s="108">
        <v>11</v>
      </c>
      <c r="O6" s="108">
        <v>8</v>
      </c>
      <c r="P6" s="108">
        <v>5</v>
      </c>
      <c r="Q6" s="108">
        <v>8</v>
      </c>
      <c r="R6" s="108">
        <v>5</v>
      </c>
    </row>
    <row r="7" spans="1:22" ht="13.5" thickBot="1" x14ac:dyDescent="0.25">
      <c r="A7" s="105">
        <v>0.25</v>
      </c>
      <c r="B7" s="106">
        <v>5</v>
      </c>
      <c r="C7" s="106">
        <v>6</v>
      </c>
      <c r="D7" s="106">
        <v>7</v>
      </c>
      <c r="E7" s="106">
        <v>5</v>
      </c>
      <c r="F7" s="106">
        <v>5</v>
      </c>
      <c r="G7" s="106">
        <v>5</v>
      </c>
      <c r="H7" s="106">
        <v>5</v>
      </c>
      <c r="K7" s="105">
        <v>0.25</v>
      </c>
      <c r="L7" s="106">
        <v>5</v>
      </c>
      <c r="M7" s="106">
        <v>6</v>
      </c>
      <c r="N7" s="106">
        <v>9</v>
      </c>
      <c r="O7" s="106">
        <v>10</v>
      </c>
      <c r="P7" s="106">
        <v>6</v>
      </c>
      <c r="Q7" s="106">
        <v>8</v>
      </c>
      <c r="R7" s="106">
        <v>5</v>
      </c>
    </row>
    <row r="8" spans="1:22" ht="13.5" thickBot="1" x14ac:dyDescent="0.25">
      <c r="A8" s="107">
        <v>0.29166666666666669</v>
      </c>
      <c r="B8" s="108">
        <v>4</v>
      </c>
      <c r="C8" s="108">
        <v>13</v>
      </c>
      <c r="D8" s="108">
        <v>14</v>
      </c>
      <c r="E8" s="108">
        <v>20</v>
      </c>
      <c r="F8" s="108">
        <v>11</v>
      </c>
      <c r="G8" s="108">
        <v>11</v>
      </c>
      <c r="H8" s="108">
        <v>5</v>
      </c>
      <c r="K8" s="107">
        <v>0.29166666666666669</v>
      </c>
      <c r="L8" s="108">
        <v>3</v>
      </c>
      <c r="M8" s="108">
        <v>13</v>
      </c>
      <c r="N8" s="108">
        <v>18</v>
      </c>
      <c r="O8" s="108">
        <v>16</v>
      </c>
      <c r="P8" s="108">
        <v>13</v>
      </c>
      <c r="Q8" s="108">
        <v>9</v>
      </c>
      <c r="R8" s="108">
        <v>5</v>
      </c>
    </row>
    <row r="9" spans="1:22" ht="13.5" thickBot="1" x14ac:dyDescent="0.25">
      <c r="A9" s="105">
        <v>0.33333333333333331</v>
      </c>
      <c r="B9" s="106">
        <v>3</v>
      </c>
      <c r="C9" s="106">
        <v>5</v>
      </c>
      <c r="D9" s="106">
        <v>20</v>
      </c>
      <c r="E9" s="106">
        <v>10</v>
      </c>
      <c r="F9" s="106">
        <v>28</v>
      </c>
      <c r="G9" s="106">
        <v>11</v>
      </c>
      <c r="H9" s="106">
        <v>5</v>
      </c>
      <c r="K9" s="105">
        <v>0.33333333333333331</v>
      </c>
      <c r="L9" s="106">
        <v>5</v>
      </c>
      <c r="M9" s="106">
        <v>9</v>
      </c>
      <c r="N9" s="106">
        <v>9</v>
      </c>
      <c r="O9" s="106">
        <v>16</v>
      </c>
      <c r="P9" s="106">
        <v>16</v>
      </c>
      <c r="Q9" s="106">
        <v>18</v>
      </c>
      <c r="R9" s="106">
        <v>5</v>
      </c>
    </row>
    <row r="10" spans="1:22" ht="13.5" thickBot="1" x14ac:dyDescent="0.25">
      <c r="A10" s="107">
        <v>0.375</v>
      </c>
      <c r="B10" s="108">
        <v>5</v>
      </c>
      <c r="C10" s="108">
        <v>5</v>
      </c>
      <c r="D10" s="108">
        <v>11</v>
      </c>
      <c r="E10" s="108">
        <v>10</v>
      </c>
      <c r="F10" s="108">
        <v>9</v>
      </c>
      <c r="G10" s="108">
        <v>5</v>
      </c>
      <c r="H10" s="108">
        <v>8</v>
      </c>
      <c r="K10" s="107">
        <v>0.375</v>
      </c>
      <c r="L10" s="108">
        <v>10</v>
      </c>
      <c r="M10" s="108">
        <v>9</v>
      </c>
      <c r="N10" s="108">
        <v>8</v>
      </c>
      <c r="O10" s="108">
        <v>10</v>
      </c>
      <c r="P10" s="108">
        <v>10</v>
      </c>
      <c r="Q10" s="108">
        <v>10</v>
      </c>
      <c r="R10" s="108">
        <v>9</v>
      </c>
    </row>
    <row r="11" spans="1:22" ht="13.5" thickBot="1" x14ac:dyDescent="0.25">
      <c r="A11" s="105">
        <v>0.41666666666666669</v>
      </c>
      <c r="B11" s="106">
        <v>8</v>
      </c>
      <c r="C11" s="106">
        <v>11</v>
      </c>
      <c r="D11" s="106">
        <v>13</v>
      </c>
      <c r="E11" s="106">
        <v>13</v>
      </c>
      <c r="F11" s="106">
        <v>8</v>
      </c>
      <c r="G11" s="106">
        <v>6</v>
      </c>
      <c r="H11" s="106">
        <v>9</v>
      </c>
      <c r="K11" s="105">
        <v>0.41666666666666669</v>
      </c>
      <c r="L11" s="106">
        <v>11</v>
      </c>
      <c r="M11" s="106">
        <v>11</v>
      </c>
      <c r="N11" s="106">
        <v>10</v>
      </c>
      <c r="O11" s="106">
        <v>11</v>
      </c>
      <c r="P11" s="106">
        <v>15</v>
      </c>
      <c r="Q11" s="106">
        <v>8</v>
      </c>
      <c r="R11" s="106">
        <v>15</v>
      </c>
    </row>
    <row r="12" spans="1:22" ht="13.5" thickBot="1" x14ac:dyDescent="0.25">
      <c r="A12" s="107">
        <v>0.45833333333333331</v>
      </c>
      <c r="B12" s="108">
        <v>10</v>
      </c>
      <c r="C12" s="108">
        <v>12</v>
      </c>
      <c r="D12" s="108">
        <v>11</v>
      </c>
      <c r="E12" s="108">
        <v>15</v>
      </c>
      <c r="F12" s="108">
        <v>15</v>
      </c>
      <c r="G12" s="108">
        <v>6</v>
      </c>
      <c r="H12" s="108">
        <v>11</v>
      </c>
      <c r="K12" s="107">
        <v>0.45833333333333331</v>
      </c>
      <c r="L12" s="108">
        <v>9</v>
      </c>
      <c r="M12" s="108">
        <v>16</v>
      </c>
      <c r="N12" s="108">
        <v>20</v>
      </c>
      <c r="O12" s="108">
        <v>15</v>
      </c>
      <c r="P12" s="108">
        <v>11</v>
      </c>
      <c r="Q12" s="108">
        <v>9</v>
      </c>
      <c r="R12" s="108">
        <v>16</v>
      </c>
    </row>
    <row r="13" spans="1:22" ht="13.5" thickBot="1" x14ac:dyDescent="0.25">
      <c r="A13" s="106" t="s">
        <v>78</v>
      </c>
      <c r="B13" s="106">
        <v>8</v>
      </c>
      <c r="C13" s="106">
        <v>17</v>
      </c>
      <c r="D13" s="106">
        <v>12</v>
      </c>
      <c r="E13" s="106">
        <v>18</v>
      </c>
      <c r="F13" s="106">
        <v>18</v>
      </c>
      <c r="G13" s="106">
        <v>8</v>
      </c>
      <c r="H13" s="106">
        <v>10</v>
      </c>
      <c r="K13" s="106" t="s">
        <v>78</v>
      </c>
      <c r="L13" s="106">
        <v>14</v>
      </c>
      <c r="M13" s="106">
        <v>19</v>
      </c>
      <c r="N13" s="106">
        <v>18</v>
      </c>
      <c r="O13" s="106">
        <v>13</v>
      </c>
      <c r="P13" s="106">
        <v>14</v>
      </c>
      <c r="Q13" s="106">
        <v>11</v>
      </c>
      <c r="R13" s="106">
        <v>13</v>
      </c>
    </row>
    <row r="14" spans="1:22" ht="13.5" thickBot="1" x14ac:dyDescent="0.25">
      <c r="A14" s="107">
        <v>0.54166666666666663</v>
      </c>
      <c r="B14" s="108">
        <v>14</v>
      </c>
      <c r="C14" s="108">
        <v>17</v>
      </c>
      <c r="D14" s="108">
        <v>13</v>
      </c>
      <c r="E14" s="108">
        <v>16</v>
      </c>
      <c r="F14" s="108">
        <v>9</v>
      </c>
      <c r="G14" s="108">
        <v>12</v>
      </c>
      <c r="H14" s="108">
        <v>15</v>
      </c>
      <c r="K14" s="107">
        <v>0.54166666666666663</v>
      </c>
      <c r="L14" s="108">
        <v>11</v>
      </c>
      <c r="M14" s="108">
        <v>20</v>
      </c>
      <c r="N14" s="108">
        <v>19</v>
      </c>
      <c r="O14" s="108">
        <v>13</v>
      </c>
      <c r="P14" s="108">
        <v>11</v>
      </c>
      <c r="Q14" s="108">
        <v>14</v>
      </c>
      <c r="R14" s="108">
        <v>14</v>
      </c>
    </row>
    <row r="15" spans="1:22" ht="13.5" thickBot="1" x14ac:dyDescent="0.25">
      <c r="A15" s="105">
        <v>0.58333333333333337</v>
      </c>
      <c r="B15" s="106">
        <v>16</v>
      </c>
      <c r="C15" s="106">
        <v>18</v>
      </c>
      <c r="D15" s="106">
        <v>19</v>
      </c>
      <c r="E15" s="106">
        <v>13</v>
      </c>
      <c r="F15" s="106">
        <v>10</v>
      </c>
      <c r="G15" s="106">
        <v>15</v>
      </c>
      <c r="H15" s="106">
        <v>17</v>
      </c>
      <c r="K15" s="105">
        <v>0.58333333333333337</v>
      </c>
      <c r="L15" s="106">
        <v>15</v>
      </c>
      <c r="M15" s="106">
        <v>21</v>
      </c>
      <c r="N15" s="106">
        <v>10</v>
      </c>
      <c r="O15" s="106">
        <v>9</v>
      </c>
      <c r="P15" s="106">
        <v>14</v>
      </c>
      <c r="Q15" s="106">
        <v>11</v>
      </c>
      <c r="R15" s="106">
        <v>19</v>
      </c>
    </row>
    <row r="16" spans="1:22" ht="13.5" thickBot="1" x14ac:dyDescent="0.25">
      <c r="A16" s="107">
        <v>0.625</v>
      </c>
      <c r="B16" s="108">
        <v>17</v>
      </c>
      <c r="C16" s="108">
        <v>21</v>
      </c>
      <c r="D16" s="108">
        <v>10</v>
      </c>
      <c r="E16" s="108">
        <v>5</v>
      </c>
      <c r="F16" s="108">
        <v>20</v>
      </c>
      <c r="G16" s="108">
        <v>11</v>
      </c>
      <c r="H16" s="108">
        <v>21</v>
      </c>
      <c r="K16" s="107">
        <v>0.625</v>
      </c>
      <c r="L16" s="108">
        <v>20</v>
      </c>
      <c r="M16" s="108">
        <v>16</v>
      </c>
      <c r="N16" s="108">
        <v>14</v>
      </c>
      <c r="O16" s="108">
        <v>9</v>
      </c>
      <c r="P16" s="108">
        <v>16</v>
      </c>
      <c r="Q16" s="108">
        <v>13</v>
      </c>
      <c r="R16" s="108">
        <v>24</v>
      </c>
    </row>
    <row r="17" spans="1:18" ht="13.5" thickBot="1" x14ac:dyDescent="0.25">
      <c r="A17" s="105">
        <v>0.66666666666666663</v>
      </c>
      <c r="B17" s="106">
        <v>14</v>
      </c>
      <c r="C17" s="106">
        <v>15</v>
      </c>
      <c r="D17" s="106">
        <v>9</v>
      </c>
      <c r="E17" s="106">
        <v>5</v>
      </c>
      <c r="F17" s="106">
        <v>13</v>
      </c>
      <c r="G17" s="106">
        <v>5</v>
      </c>
      <c r="H17" s="106">
        <v>13</v>
      </c>
      <c r="K17" s="105">
        <v>0.66666666666666663</v>
      </c>
      <c r="L17" s="106">
        <v>19</v>
      </c>
      <c r="M17" s="106">
        <v>16</v>
      </c>
      <c r="N17" s="106">
        <v>9</v>
      </c>
      <c r="O17" s="106">
        <v>9</v>
      </c>
      <c r="P17" s="106">
        <v>10</v>
      </c>
      <c r="Q17" s="106">
        <v>5</v>
      </c>
      <c r="R17" s="106">
        <v>18</v>
      </c>
    </row>
    <row r="18" spans="1:18" ht="13.5" thickBot="1" x14ac:dyDescent="0.25">
      <c r="A18" s="107">
        <v>0.70833333333333337</v>
      </c>
      <c r="B18" s="108">
        <v>14</v>
      </c>
      <c r="C18" s="108">
        <v>14</v>
      </c>
      <c r="D18" s="108">
        <v>10</v>
      </c>
      <c r="E18" s="108">
        <v>8</v>
      </c>
      <c r="F18" s="108">
        <v>6</v>
      </c>
      <c r="G18" s="108">
        <v>5</v>
      </c>
      <c r="H18" s="108">
        <v>13</v>
      </c>
      <c r="K18" s="107">
        <v>0.70833333333333337</v>
      </c>
      <c r="L18" s="108">
        <v>13</v>
      </c>
      <c r="M18" s="108">
        <v>19</v>
      </c>
      <c r="N18" s="108">
        <v>9</v>
      </c>
      <c r="O18" s="108">
        <v>5</v>
      </c>
      <c r="P18" s="108">
        <v>8</v>
      </c>
      <c r="Q18" s="108">
        <v>8</v>
      </c>
      <c r="R18" s="108">
        <v>13</v>
      </c>
    </row>
    <row r="19" spans="1:18" ht="13.5" thickBot="1" x14ac:dyDescent="0.25">
      <c r="A19" s="105">
        <v>0.75</v>
      </c>
      <c r="B19" s="106">
        <v>15</v>
      </c>
      <c r="C19" s="106">
        <v>14</v>
      </c>
      <c r="D19" s="106">
        <v>10</v>
      </c>
      <c r="E19" s="106">
        <v>9</v>
      </c>
      <c r="F19" s="106">
        <v>5</v>
      </c>
      <c r="G19" s="106">
        <v>6</v>
      </c>
      <c r="H19" s="106">
        <v>13</v>
      </c>
      <c r="K19" s="105">
        <v>0.75</v>
      </c>
      <c r="L19" s="106">
        <v>16</v>
      </c>
      <c r="M19" s="106">
        <v>23</v>
      </c>
      <c r="N19" s="106">
        <v>11</v>
      </c>
      <c r="O19" s="106">
        <v>8</v>
      </c>
      <c r="P19" s="106">
        <v>9</v>
      </c>
      <c r="Q19" s="106">
        <v>5</v>
      </c>
      <c r="R19" s="106">
        <v>11</v>
      </c>
    </row>
    <row r="20" spans="1:18" ht="13.5" thickBot="1" x14ac:dyDescent="0.25">
      <c r="A20" s="107">
        <v>0.79166666666666663</v>
      </c>
      <c r="B20" s="108">
        <v>17</v>
      </c>
      <c r="C20" s="108">
        <v>10</v>
      </c>
      <c r="D20" s="108">
        <v>12</v>
      </c>
      <c r="E20" s="108">
        <v>9</v>
      </c>
      <c r="F20" s="108">
        <v>8</v>
      </c>
      <c r="G20" s="108">
        <v>6</v>
      </c>
      <c r="H20" s="108">
        <v>15</v>
      </c>
      <c r="K20" s="107">
        <v>0.79166666666666663</v>
      </c>
      <c r="L20" s="108">
        <v>23</v>
      </c>
      <c r="M20" s="108">
        <v>16</v>
      </c>
      <c r="N20" s="108">
        <v>14</v>
      </c>
      <c r="O20" s="108">
        <v>8</v>
      </c>
      <c r="P20" s="108">
        <v>10</v>
      </c>
      <c r="Q20" s="108">
        <v>5</v>
      </c>
      <c r="R20" s="108">
        <v>10</v>
      </c>
    </row>
    <row r="21" spans="1:18" ht="13.5" thickBot="1" x14ac:dyDescent="0.25">
      <c r="A21" s="105">
        <v>0.83333333333333337</v>
      </c>
      <c r="B21" s="106">
        <v>17</v>
      </c>
      <c r="C21" s="106">
        <v>14</v>
      </c>
      <c r="D21" s="106">
        <v>10</v>
      </c>
      <c r="E21" s="106">
        <v>6</v>
      </c>
      <c r="F21" s="106">
        <v>8</v>
      </c>
      <c r="G21" s="106">
        <v>5</v>
      </c>
      <c r="H21" s="106">
        <v>11</v>
      </c>
      <c r="K21" s="105">
        <v>0.83333333333333337</v>
      </c>
      <c r="L21" s="106">
        <v>15</v>
      </c>
      <c r="M21" s="106">
        <v>14</v>
      </c>
      <c r="N21" s="106">
        <v>9</v>
      </c>
      <c r="O21" s="106">
        <v>8</v>
      </c>
      <c r="P21" s="106">
        <v>5</v>
      </c>
      <c r="Q21" s="106">
        <v>5</v>
      </c>
      <c r="R21" s="106">
        <v>13</v>
      </c>
    </row>
    <row r="22" spans="1:18" ht="13.5" thickBot="1" x14ac:dyDescent="0.25">
      <c r="A22" s="107">
        <v>0.875</v>
      </c>
      <c r="B22" s="108">
        <v>12</v>
      </c>
      <c r="C22" s="108">
        <v>11</v>
      </c>
      <c r="D22" s="108">
        <v>11</v>
      </c>
      <c r="E22" s="108">
        <v>18</v>
      </c>
      <c r="F22" s="108">
        <v>14</v>
      </c>
      <c r="G22" s="108">
        <v>5</v>
      </c>
      <c r="H22" s="108">
        <v>9</v>
      </c>
      <c r="K22" s="107">
        <v>0.875</v>
      </c>
      <c r="L22" s="108">
        <v>13</v>
      </c>
      <c r="M22" s="108">
        <v>18</v>
      </c>
      <c r="N22" s="108">
        <v>16</v>
      </c>
      <c r="O22" s="108">
        <v>14</v>
      </c>
      <c r="P22" s="108">
        <v>15</v>
      </c>
      <c r="Q22" s="108">
        <v>8</v>
      </c>
      <c r="R22" s="108">
        <v>11</v>
      </c>
    </row>
    <row r="23" spans="1:18" ht="13.5" thickBot="1" x14ac:dyDescent="0.25">
      <c r="A23" s="105">
        <v>0.91666666666666663</v>
      </c>
      <c r="B23" s="106">
        <v>13</v>
      </c>
      <c r="C23" s="106">
        <v>6</v>
      </c>
      <c r="D23" s="106">
        <v>13</v>
      </c>
      <c r="E23" s="106">
        <v>18</v>
      </c>
      <c r="F23" s="106">
        <v>15</v>
      </c>
      <c r="G23" s="106">
        <v>5</v>
      </c>
      <c r="H23" s="106">
        <v>10</v>
      </c>
      <c r="K23" s="105">
        <v>0.91666666666666663</v>
      </c>
      <c r="L23" s="106">
        <v>14</v>
      </c>
      <c r="M23" s="106">
        <v>18</v>
      </c>
      <c r="N23" s="106">
        <v>14</v>
      </c>
      <c r="O23" s="106">
        <v>6</v>
      </c>
      <c r="P23" s="106">
        <v>9</v>
      </c>
      <c r="Q23" s="106">
        <v>8</v>
      </c>
      <c r="R23" s="106">
        <v>8</v>
      </c>
    </row>
    <row r="24" spans="1:18" ht="13.5" thickBot="1" x14ac:dyDescent="0.25">
      <c r="A24" s="107">
        <v>0.95833333333333337</v>
      </c>
      <c r="B24" s="108">
        <v>6</v>
      </c>
      <c r="C24" s="108">
        <v>5</v>
      </c>
      <c r="D24" s="108">
        <v>5</v>
      </c>
      <c r="E24" s="108">
        <v>9</v>
      </c>
      <c r="F24" s="108">
        <v>5</v>
      </c>
      <c r="G24" s="108">
        <v>5</v>
      </c>
      <c r="H24" s="108">
        <v>8</v>
      </c>
      <c r="K24" s="107">
        <v>0.95833333333333337</v>
      </c>
      <c r="L24" s="108">
        <v>5</v>
      </c>
      <c r="M24" s="108">
        <v>15</v>
      </c>
      <c r="N24" s="108">
        <v>5</v>
      </c>
      <c r="O24" s="108">
        <v>5</v>
      </c>
      <c r="P24" s="108">
        <v>6</v>
      </c>
      <c r="Q24" s="108">
        <v>5</v>
      </c>
      <c r="R24" s="108">
        <v>10</v>
      </c>
    </row>
    <row r="25" spans="1:18" x14ac:dyDescent="0.2">
      <c r="A25" s="114" t="s">
        <v>186</v>
      </c>
      <c r="B25" s="114">
        <f>AVERAGE(B3:B24)</f>
        <v>10.090909090909092</v>
      </c>
      <c r="C25" s="114">
        <f t="shared" ref="C25:H25" si="0">AVERAGE(C3:C24)</f>
        <v>11.5</v>
      </c>
      <c r="D25" s="114">
        <f t="shared" si="0"/>
        <v>11.05</v>
      </c>
      <c r="E25" s="114">
        <f t="shared" si="0"/>
        <v>11.1</v>
      </c>
      <c r="F25" s="114">
        <f t="shared" si="0"/>
        <v>10.85</v>
      </c>
      <c r="G25" s="114">
        <f t="shared" si="0"/>
        <v>7.15</v>
      </c>
      <c r="H25" s="114">
        <f t="shared" si="0"/>
        <v>9.9090909090909083</v>
      </c>
      <c r="K25" s="114" t="s">
        <v>186</v>
      </c>
      <c r="L25" s="114">
        <f>AVERAGE(L3:L24)</f>
        <v>11.090909090909092</v>
      </c>
      <c r="M25" s="114">
        <f t="shared" ref="M25:R25" si="1">AVERAGE(M3:M24)</f>
        <v>14.65</v>
      </c>
      <c r="N25" s="114">
        <f t="shared" si="1"/>
        <v>12.1</v>
      </c>
      <c r="O25" s="114">
        <f t="shared" si="1"/>
        <v>10.15</v>
      </c>
      <c r="P25" s="114">
        <f t="shared" si="1"/>
        <v>10.4</v>
      </c>
      <c r="Q25" s="114">
        <f t="shared" si="1"/>
        <v>8.6999999999999993</v>
      </c>
      <c r="R25" s="114">
        <f t="shared" si="1"/>
        <v>10.909090909090908</v>
      </c>
    </row>
    <row r="26" spans="1:18" x14ac:dyDescent="0.2">
      <c r="A26" s="114" t="s">
        <v>201</v>
      </c>
      <c r="C26" s="114">
        <f>AVERAGE(B25:H25)</f>
        <v>10.235714285714286</v>
      </c>
      <c r="K26" s="114" t="s">
        <v>201</v>
      </c>
      <c r="M26" s="114">
        <f>AVERAGE(L25:R25)</f>
        <v>11.142857142857142</v>
      </c>
    </row>
    <row r="28" spans="1:18" s="115" customFormat="1" x14ac:dyDescent="0.2">
      <c r="A28" s="246" t="s">
        <v>188</v>
      </c>
      <c r="B28" s="246"/>
      <c r="C28" s="246"/>
      <c r="D28" s="246"/>
      <c r="E28" s="246"/>
      <c r="F28" s="246"/>
      <c r="G28" s="246"/>
      <c r="H28" s="246"/>
      <c r="K28" s="246" t="s">
        <v>189</v>
      </c>
      <c r="L28" s="246"/>
      <c r="M28" s="246"/>
      <c r="N28" s="246"/>
      <c r="O28" s="246"/>
      <c r="P28" s="246"/>
      <c r="Q28" s="246"/>
      <c r="R28" s="246"/>
    </row>
    <row r="29" spans="1:18" ht="26.25" thickBot="1" x14ac:dyDescent="0.25">
      <c r="A29" s="104" t="s">
        <v>139</v>
      </c>
      <c r="B29" s="104" t="s">
        <v>140</v>
      </c>
      <c r="C29" s="104" t="s">
        <v>141</v>
      </c>
      <c r="D29" s="104" t="s">
        <v>142</v>
      </c>
      <c r="E29" s="104" t="s">
        <v>143</v>
      </c>
      <c r="F29" s="104" t="s">
        <v>144</v>
      </c>
      <c r="G29" s="104" t="s">
        <v>145</v>
      </c>
      <c r="H29" s="104" t="s">
        <v>146</v>
      </c>
      <c r="K29" s="104" t="s">
        <v>139</v>
      </c>
      <c r="L29" s="104" t="s">
        <v>140</v>
      </c>
      <c r="M29" s="104" t="s">
        <v>141</v>
      </c>
      <c r="N29" s="104" t="s">
        <v>142</v>
      </c>
      <c r="O29" s="104" t="s">
        <v>143</v>
      </c>
      <c r="P29" s="104" t="s">
        <v>144</v>
      </c>
      <c r="Q29" s="104" t="s">
        <v>145</v>
      </c>
      <c r="R29" s="104" t="s">
        <v>146</v>
      </c>
    </row>
    <row r="30" spans="1:18" ht="13.5" thickBot="1" x14ac:dyDescent="0.25">
      <c r="A30" s="106" t="s">
        <v>109</v>
      </c>
      <c r="B30" s="106">
        <v>5</v>
      </c>
      <c r="C30" s="106"/>
      <c r="D30" s="106"/>
      <c r="E30" s="106"/>
      <c r="F30" s="106"/>
      <c r="G30" s="106"/>
      <c r="H30" s="106">
        <v>5</v>
      </c>
      <c r="K30" s="106" t="s">
        <v>109</v>
      </c>
      <c r="L30" s="106">
        <v>10</v>
      </c>
      <c r="M30" s="106"/>
      <c r="N30" s="106"/>
      <c r="O30" s="106"/>
      <c r="P30" s="106"/>
      <c r="Q30" s="106"/>
      <c r="R30" s="106">
        <v>5</v>
      </c>
    </row>
    <row r="31" spans="1:18" ht="13.5" thickBot="1" x14ac:dyDescent="0.25">
      <c r="A31" s="107">
        <v>4.1666666666666664E-2</v>
      </c>
      <c r="B31" s="108">
        <v>5</v>
      </c>
      <c r="C31" s="108"/>
      <c r="D31" s="108"/>
      <c r="E31" s="108"/>
      <c r="F31" s="108"/>
      <c r="G31" s="108"/>
      <c r="H31" s="108">
        <v>5</v>
      </c>
      <c r="K31" s="107">
        <v>4.1666666666666664E-2</v>
      </c>
      <c r="L31" s="108">
        <v>5</v>
      </c>
      <c r="M31" s="108"/>
      <c r="N31" s="108"/>
      <c r="O31" s="108"/>
      <c r="P31" s="108"/>
      <c r="Q31" s="108"/>
      <c r="R31" s="108">
        <v>5</v>
      </c>
    </row>
    <row r="32" spans="1:18" ht="13.5" thickBot="1" x14ac:dyDescent="0.25">
      <c r="A32" s="105">
        <v>0.16666666666666666</v>
      </c>
      <c r="B32" s="106">
        <v>5</v>
      </c>
      <c r="C32" s="106">
        <v>10</v>
      </c>
      <c r="D32" s="106">
        <v>6</v>
      </c>
      <c r="E32" s="106">
        <v>9</v>
      </c>
      <c r="F32" s="106">
        <v>7</v>
      </c>
      <c r="G32" s="106">
        <v>6</v>
      </c>
      <c r="H32" s="106">
        <v>5</v>
      </c>
      <c r="K32" s="105">
        <v>0.16666666666666666</v>
      </c>
      <c r="L32" s="106">
        <v>6</v>
      </c>
      <c r="M32" s="106">
        <v>10</v>
      </c>
      <c r="N32" s="106">
        <v>9</v>
      </c>
      <c r="O32" s="106">
        <v>10</v>
      </c>
      <c r="P32" s="106">
        <v>10</v>
      </c>
      <c r="Q32" s="106">
        <v>8</v>
      </c>
      <c r="R32" s="106">
        <v>5</v>
      </c>
    </row>
    <row r="33" spans="1:18" ht="13.5" thickBot="1" x14ac:dyDescent="0.25">
      <c r="A33" s="107">
        <v>0.20833333333333334</v>
      </c>
      <c r="B33" s="108">
        <v>5</v>
      </c>
      <c r="C33" s="108">
        <v>5</v>
      </c>
      <c r="D33" s="108">
        <v>5</v>
      </c>
      <c r="E33" s="108">
        <v>5</v>
      </c>
      <c r="F33" s="108">
        <v>6</v>
      </c>
      <c r="G33" s="108">
        <v>6</v>
      </c>
      <c r="H33" s="108">
        <v>5</v>
      </c>
      <c r="K33" s="107">
        <v>0.20833333333333334</v>
      </c>
      <c r="L33" s="108">
        <v>5</v>
      </c>
      <c r="M33" s="108">
        <v>6</v>
      </c>
      <c r="N33" s="108">
        <v>5</v>
      </c>
      <c r="O33" s="108">
        <v>5</v>
      </c>
      <c r="P33" s="108">
        <v>5</v>
      </c>
      <c r="Q33" s="108">
        <v>6</v>
      </c>
      <c r="R33" s="108">
        <v>5</v>
      </c>
    </row>
    <row r="34" spans="1:18" ht="13.5" thickBot="1" x14ac:dyDescent="0.25">
      <c r="A34" s="105">
        <v>0.25</v>
      </c>
      <c r="B34" s="106">
        <v>5</v>
      </c>
      <c r="C34" s="106">
        <v>6</v>
      </c>
      <c r="D34" s="106">
        <v>5</v>
      </c>
      <c r="E34" s="106">
        <v>5</v>
      </c>
      <c r="F34" s="106">
        <v>6</v>
      </c>
      <c r="G34" s="106">
        <v>6</v>
      </c>
      <c r="H34" s="106">
        <v>5</v>
      </c>
      <c r="K34" s="105">
        <v>0.25</v>
      </c>
      <c r="L34" s="106">
        <v>5</v>
      </c>
      <c r="M34" s="106">
        <v>5</v>
      </c>
      <c r="N34" s="106">
        <v>5</v>
      </c>
      <c r="O34" s="106">
        <v>5</v>
      </c>
      <c r="P34" s="106">
        <v>5</v>
      </c>
      <c r="Q34" s="106">
        <v>6</v>
      </c>
      <c r="R34" s="106">
        <v>5</v>
      </c>
    </row>
    <row r="35" spans="1:18" ht="13.5" thickBot="1" x14ac:dyDescent="0.25">
      <c r="A35" s="107">
        <v>0.29166666666666669</v>
      </c>
      <c r="B35" s="108">
        <v>5</v>
      </c>
      <c r="C35" s="108">
        <v>15</v>
      </c>
      <c r="D35" s="108">
        <v>16</v>
      </c>
      <c r="E35" s="108">
        <v>19</v>
      </c>
      <c r="F35" s="108">
        <v>13</v>
      </c>
      <c r="G35" s="108">
        <v>13</v>
      </c>
      <c r="H35" s="108">
        <v>5</v>
      </c>
      <c r="K35" s="107">
        <v>0.29166666666666669</v>
      </c>
      <c r="L35" s="108">
        <v>5</v>
      </c>
      <c r="M35" s="108">
        <v>13</v>
      </c>
      <c r="N35" s="108">
        <v>11</v>
      </c>
      <c r="O35" s="108">
        <v>10</v>
      </c>
      <c r="P35" s="108">
        <v>15</v>
      </c>
      <c r="Q35" s="108">
        <v>10</v>
      </c>
      <c r="R35" s="108">
        <v>5</v>
      </c>
    </row>
    <row r="36" spans="1:18" ht="13.5" thickBot="1" x14ac:dyDescent="0.25">
      <c r="A36" s="105">
        <v>0.33333333333333331</v>
      </c>
      <c r="B36" s="106">
        <v>5</v>
      </c>
      <c r="C36" s="106">
        <v>14</v>
      </c>
      <c r="D36" s="106">
        <v>10</v>
      </c>
      <c r="E36" s="106">
        <v>20</v>
      </c>
      <c r="F36" s="106">
        <v>15</v>
      </c>
      <c r="G36" s="106">
        <v>10</v>
      </c>
      <c r="H36" s="106">
        <v>5</v>
      </c>
      <c r="K36" s="105">
        <v>0.33333333333333331</v>
      </c>
      <c r="L36" s="106">
        <v>5</v>
      </c>
      <c r="M36" s="106">
        <v>5</v>
      </c>
      <c r="N36" s="106">
        <v>5</v>
      </c>
      <c r="O36" s="106">
        <v>5</v>
      </c>
      <c r="P36" s="106">
        <v>10</v>
      </c>
      <c r="Q36" s="106">
        <v>5</v>
      </c>
      <c r="R36" s="106">
        <v>5</v>
      </c>
    </row>
    <row r="37" spans="1:18" ht="13.5" thickBot="1" x14ac:dyDescent="0.25">
      <c r="A37" s="107">
        <v>0.375</v>
      </c>
      <c r="B37" s="108">
        <v>6</v>
      </c>
      <c r="C37" s="108">
        <v>8</v>
      </c>
      <c r="D37" s="108">
        <v>9</v>
      </c>
      <c r="E37" s="108">
        <v>8</v>
      </c>
      <c r="F37" s="108">
        <v>8</v>
      </c>
      <c r="G37" s="108">
        <v>5</v>
      </c>
      <c r="H37" s="108">
        <v>9</v>
      </c>
      <c r="K37" s="107">
        <v>0.375</v>
      </c>
      <c r="L37" s="108">
        <v>5</v>
      </c>
      <c r="M37" s="108">
        <v>12</v>
      </c>
      <c r="N37" s="108">
        <v>6</v>
      </c>
      <c r="O37" s="108">
        <v>5</v>
      </c>
      <c r="P37" s="108">
        <v>5</v>
      </c>
      <c r="Q37" s="108">
        <v>6</v>
      </c>
      <c r="R37" s="108">
        <v>7</v>
      </c>
    </row>
    <row r="38" spans="1:18" ht="13.5" thickBot="1" x14ac:dyDescent="0.25">
      <c r="A38" s="105">
        <v>0.41666666666666669</v>
      </c>
      <c r="B38" s="106">
        <v>8</v>
      </c>
      <c r="C38" s="106">
        <v>13</v>
      </c>
      <c r="D38" s="106">
        <v>14</v>
      </c>
      <c r="E38" s="106">
        <v>10</v>
      </c>
      <c r="F38" s="106">
        <v>11</v>
      </c>
      <c r="G38" s="106">
        <v>7</v>
      </c>
      <c r="H38" s="106">
        <v>10</v>
      </c>
      <c r="K38" s="105">
        <v>0.41666666666666669</v>
      </c>
      <c r="L38" s="106">
        <v>8</v>
      </c>
      <c r="M38" s="106">
        <v>8</v>
      </c>
      <c r="N38" s="106">
        <v>13</v>
      </c>
      <c r="O38" s="106">
        <v>8</v>
      </c>
      <c r="P38" s="106">
        <v>8</v>
      </c>
      <c r="Q38" s="106">
        <v>9</v>
      </c>
      <c r="R38" s="106">
        <v>9</v>
      </c>
    </row>
    <row r="39" spans="1:18" ht="13.5" thickBot="1" x14ac:dyDescent="0.25">
      <c r="A39" s="107">
        <v>0.45833333333333331</v>
      </c>
      <c r="B39" s="108">
        <v>10</v>
      </c>
      <c r="C39" s="108">
        <v>20</v>
      </c>
      <c r="D39" s="108">
        <v>8</v>
      </c>
      <c r="E39" s="108">
        <v>14</v>
      </c>
      <c r="F39" s="108">
        <v>14</v>
      </c>
      <c r="G39" s="108">
        <v>8</v>
      </c>
      <c r="H39" s="108">
        <v>9</v>
      </c>
      <c r="K39" s="107">
        <v>0.45833333333333331</v>
      </c>
      <c r="L39" s="108">
        <v>13</v>
      </c>
      <c r="M39" s="108">
        <v>8</v>
      </c>
      <c r="N39" s="108">
        <v>15</v>
      </c>
      <c r="O39" s="108">
        <v>11</v>
      </c>
      <c r="P39" s="108">
        <v>16</v>
      </c>
      <c r="Q39" s="108">
        <v>10</v>
      </c>
      <c r="R39" s="108">
        <v>9</v>
      </c>
    </row>
    <row r="40" spans="1:18" ht="13.5" thickBot="1" x14ac:dyDescent="0.25">
      <c r="A40" s="106" t="s">
        <v>78</v>
      </c>
      <c r="B40" s="106">
        <v>11</v>
      </c>
      <c r="C40" s="106">
        <v>14</v>
      </c>
      <c r="D40" s="106">
        <v>15</v>
      </c>
      <c r="E40" s="106">
        <v>19</v>
      </c>
      <c r="F40" s="106">
        <v>12</v>
      </c>
      <c r="G40" s="106">
        <v>20</v>
      </c>
      <c r="H40" s="106">
        <v>24</v>
      </c>
      <c r="K40" s="106" t="s">
        <v>78</v>
      </c>
      <c r="L40" s="106">
        <v>9</v>
      </c>
      <c r="M40" s="106">
        <v>10</v>
      </c>
      <c r="N40" s="106">
        <v>10</v>
      </c>
      <c r="O40" s="106">
        <v>8</v>
      </c>
      <c r="P40" s="106">
        <v>18</v>
      </c>
      <c r="Q40" s="106">
        <v>15</v>
      </c>
      <c r="R40" s="106">
        <v>10</v>
      </c>
    </row>
    <row r="41" spans="1:18" ht="13.5" thickBot="1" x14ac:dyDescent="0.25">
      <c r="A41" s="107">
        <v>0.54166666666666663</v>
      </c>
      <c r="B41" s="108">
        <v>15</v>
      </c>
      <c r="C41" s="108">
        <v>22</v>
      </c>
      <c r="D41" s="108">
        <v>13</v>
      </c>
      <c r="E41" s="108">
        <v>20</v>
      </c>
      <c r="F41" s="108">
        <v>11</v>
      </c>
      <c r="G41" s="108">
        <v>17</v>
      </c>
      <c r="H41" s="108">
        <v>18</v>
      </c>
      <c r="K41" s="107">
        <v>0.54166666666666663</v>
      </c>
      <c r="L41" s="108">
        <v>10</v>
      </c>
      <c r="M41" s="108">
        <v>11</v>
      </c>
      <c r="N41" s="108">
        <v>15</v>
      </c>
      <c r="O41" s="108">
        <v>8</v>
      </c>
      <c r="P41" s="108">
        <v>11</v>
      </c>
      <c r="Q41" s="108">
        <v>8</v>
      </c>
      <c r="R41" s="108">
        <v>12</v>
      </c>
    </row>
    <row r="42" spans="1:18" ht="13.5" thickBot="1" x14ac:dyDescent="0.25">
      <c r="A42" s="105">
        <v>0.58333333333333337</v>
      </c>
      <c r="B42" s="106">
        <v>16</v>
      </c>
      <c r="C42" s="106">
        <v>21</v>
      </c>
      <c r="D42" s="106">
        <v>7</v>
      </c>
      <c r="E42" s="106">
        <v>9</v>
      </c>
      <c r="F42" s="106">
        <v>14</v>
      </c>
      <c r="G42" s="106">
        <v>14</v>
      </c>
      <c r="H42" s="106">
        <v>13</v>
      </c>
      <c r="K42" s="105">
        <v>0.58333333333333337</v>
      </c>
      <c r="L42" s="106">
        <v>12</v>
      </c>
      <c r="M42" s="106">
        <v>10</v>
      </c>
      <c r="N42" s="106">
        <v>16</v>
      </c>
      <c r="O42" s="106">
        <v>6</v>
      </c>
      <c r="P42" s="106">
        <v>15</v>
      </c>
      <c r="Q42" s="106">
        <v>10</v>
      </c>
      <c r="R42" s="106">
        <v>14</v>
      </c>
    </row>
    <row r="43" spans="1:18" ht="13.5" thickBot="1" x14ac:dyDescent="0.25">
      <c r="A43" s="107">
        <v>0.625</v>
      </c>
      <c r="B43" s="108">
        <v>20</v>
      </c>
      <c r="C43" s="108">
        <v>14</v>
      </c>
      <c r="D43" s="108">
        <v>16</v>
      </c>
      <c r="E43" s="108">
        <v>9</v>
      </c>
      <c r="F43" s="108">
        <v>14</v>
      </c>
      <c r="G43" s="108">
        <v>8</v>
      </c>
      <c r="H43" s="108">
        <v>16</v>
      </c>
      <c r="K43" s="107">
        <v>0.625</v>
      </c>
      <c r="L43" s="108">
        <v>18</v>
      </c>
      <c r="M43" s="108">
        <v>6</v>
      </c>
      <c r="N43" s="108">
        <v>11</v>
      </c>
      <c r="O43" s="108">
        <v>10</v>
      </c>
      <c r="P43" s="108">
        <v>9</v>
      </c>
      <c r="Q43" s="108">
        <v>8</v>
      </c>
      <c r="R43" s="108">
        <v>14</v>
      </c>
    </row>
    <row r="44" spans="1:18" ht="13.5" thickBot="1" x14ac:dyDescent="0.25">
      <c r="A44" s="105">
        <v>0.66666666666666663</v>
      </c>
      <c r="B44" s="106">
        <v>14</v>
      </c>
      <c r="C44" s="106">
        <v>9</v>
      </c>
      <c r="D44" s="106">
        <v>14</v>
      </c>
      <c r="E44" s="106">
        <v>7</v>
      </c>
      <c r="F44" s="106">
        <v>11</v>
      </c>
      <c r="G44" s="106">
        <v>8</v>
      </c>
      <c r="H44" s="106">
        <v>15</v>
      </c>
      <c r="K44" s="105">
        <v>0.66666666666666663</v>
      </c>
      <c r="L44" s="106">
        <v>13</v>
      </c>
      <c r="M44" s="106">
        <v>9</v>
      </c>
      <c r="N44" s="106">
        <v>13</v>
      </c>
      <c r="O44" s="106">
        <v>10</v>
      </c>
      <c r="P44" s="106">
        <v>6</v>
      </c>
      <c r="Q44" s="106">
        <v>6</v>
      </c>
      <c r="R44" s="106">
        <v>12</v>
      </c>
    </row>
    <row r="45" spans="1:18" ht="13.5" thickBot="1" x14ac:dyDescent="0.25">
      <c r="A45" s="107">
        <v>0.70833333333333337</v>
      </c>
      <c r="B45" s="108">
        <v>13</v>
      </c>
      <c r="C45" s="108">
        <v>10</v>
      </c>
      <c r="D45" s="108">
        <v>11</v>
      </c>
      <c r="E45" s="108">
        <v>6</v>
      </c>
      <c r="F45" s="108">
        <v>11</v>
      </c>
      <c r="G45" s="108">
        <v>7</v>
      </c>
      <c r="H45" s="108">
        <v>9</v>
      </c>
      <c r="K45" s="107">
        <v>0.70833333333333337</v>
      </c>
      <c r="L45" s="108">
        <v>18</v>
      </c>
      <c r="M45" s="108">
        <v>5</v>
      </c>
      <c r="N45" s="108">
        <v>6</v>
      </c>
      <c r="O45" s="108">
        <v>11</v>
      </c>
      <c r="P45" s="108">
        <v>8</v>
      </c>
      <c r="Q45" s="108">
        <v>5</v>
      </c>
      <c r="R45" s="108">
        <v>8</v>
      </c>
    </row>
    <row r="46" spans="1:18" ht="13.5" thickBot="1" x14ac:dyDescent="0.25">
      <c r="A46" s="105">
        <v>0.75</v>
      </c>
      <c r="B46" s="106">
        <v>13</v>
      </c>
      <c r="C46" s="106">
        <v>8</v>
      </c>
      <c r="D46" s="106">
        <v>6</v>
      </c>
      <c r="E46" s="106">
        <v>8</v>
      </c>
      <c r="F46" s="106">
        <v>10</v>
      </c>
      <c r="G46" s="106">
        <v>7</v>
      </c>
      <c r="H46" s="106">
        <v>11</v>
      </c>
      <c r="K46" s="105">
        <v>0.75</v>
      </c>
      <c r="L46" s="106">
        <v>12</v>
      </c>
      <c r="M46" s="106">
        <v>6</v>
      </c>
      <c r="N46" s="106">
        <v>8</v>
      </c>
      <c r="O46" s="106">
        <v>9</v>
      </c>
      <c r="P46" s="106">
        <v>11</v>
      </c>
      <c r="Q46" s="106">
        <v>5</v>
      </c>
      <c r="R46" s="106">
        <v>10</v>
      </c>
    </row>
    <row r="47" spans="1:18" ht="13.5" thickBot="1" x14ac:dyDescent="0.25">
      <c r="A47" s="107">
        <v>0.79166666666666663</v>
      </c>
      <c r="B47" s="108">
        <v>11</v>
      </c>
      <c r="C47" s="108">
        <v>10</v>
      </c>
      <c r="D47" s="108">
        <v>10</v>
      </c>
      <c r="E47" s="108">
        <v>8</v>
      </c>
      <c r="F47" s="108">
        <v>8</v>
      </c>
      <c r="G47" s="108">
        <v>7</v>
      </c>
      <c r="H47" s="108">
        <v>14</v>
      </c>
      <c r="K47" s="107">
        <v>0.79166666666666663</v>
      </c>
      <c r="L47" s="108">
        <v>12</v>
      </c>
      <c r="M47" s="108">
        <v>10</v>
      </c>
      <c r="N47" s="108">
        <v>8</v>
      </c>
      <c r="O47" s="108">
        <v>8</v>
      </c>
      <c r="P47" s="108">
        <v>14</v>
      </c>
      <c r="Q47" s="108">
        <v>6</v>
      </c>
      <c r="R47" s="108">
        <v>9</v>
      </c>
    </row>
    <row r="48" spans="1:18" ht="13.5" thickBot="1" x14ac:dyDescent="0.25">
      <c r="A48" s="105">
        <v>0.83333333333333337</v>
      </c>
      <c r="B48" s="106">
        <v>11</v>
      </c>
      <c r="C48" s="106">
        <v>11</v>
      </c>
      <c r="D48" s="106">
        <v>14</v>
      </c>
      <c r="E48" s="106">
        <v>9</v>
      </c>
      <c r="F48" s="106">
        <v>14</v>
      </c>
      <c r="G48" s="106">
        <v>5</v>
      </c>
      <c r="H48" s="106">
        <v>13</v>
      </c>
      <c r="K48" s="105">
        <v>0.83333333333333337</v>
      </c>
      <c r="L48" s="106">
        <v>13</v>
      </c>
      <c r="M48" s="106">
        <v>13</v>
      </c>
      <c r="N48" s="106">
        <v>10</v>
      </c>
      <c r="O48" s="106">
        <v>9</v>
      </c>
      <c r="P48" s="106">
        <v>11</v>
      </c>
      <c r="Q48" s="106">
        <v>5</v>
      </c>
      <c r="R48" s="106">
        <v>10</v>
      </c>
    </row>
    <row r="49" spans="1:18" ht="13.5" thickBot="1" x14ac:dyDescent="0.25">
      <c r="A49" s="107">
        <v>0.875</v>
      </c>
      <c r="B49" s="108">
        <v>15</v>
      </c>
      <c r="C49" s="108">
        <v>9</v>
      </c>
      <c r="D49" s="108">
        <v>8</v>
      </c>
      <c r="E49" s="108">
        <v>6</v>
      </c>
      <c r="F49" s="108">
        <v>9</v>
      </c>
      <c r="G49" s="108">
        <v>5</v>
      </c>
      <c r="H49" s="108">
        <v>13</v>
      </c>
      <c r="K49" s="107">
        <v>0.875</v>
      </c>
      <c r="L49" s="108">
        <v>14</v>
      </c>
      <c r="M49" s="108">
        <v>6</v>
      </c>
      <c r="N49" s="108">
        <v>8</v>
      </c>
      <c r="O49" s="108">
        <v>9</v>
      </c>
      <c r="P49" s="108">
        <v>9</v>
      </c>
      <c r="Q49" s="108">
        <v>8</v>
      </c>
      <c r="R49" s="108">
        <v>11</v>
      </c>
    </row>
    <row r="50" spans="1:18" ht="13.5" thickBot="1" x14ac:dyDescent="0.25">
      <c r="A50" s="105">
        <v>0.91666666666666663</v>
      </c>
      <c r="B50" s="106">
        <v>13</v>
      </c>
      <c r="C50" s="106">
        <v>5</v>
      </c>
      <c r="D50" s="106">
        <v>5</v>
      </c>
      <c r="E50" s="106">
        <v>5</v>
      </c>
      <c r="F50" s="106">
        <v>5</v>
      </c>
      <c r="G50" s="106">
        <v>5</v>
      </c>
      <c r="H50" s="106">
        <v>13</v>
      </c>
      <c r="K50" s="105">
        <v>0.91666666666666663</v>
      </c>
      <c r="L50" s="106">
        <v>14</v>
      </c>
      <c r="M50" s="106">
        <v>5</v>
      </c>
      <c r="N50" s="106">
        <v>8</v>
      </c>
      <c r="O50" s="106">
        <v>6</v>
      </c>
      <c r="P50" s="106">
        <v>10</v>
      </c>
      <c r="Q50" s="106">
        <v>5</v>
      </c>
      <c r="R50" s="106">
        <v>10</v>
      </c>
    </row>
    <row r="51" spans="1:18" ht="13.5" thickBot="1" x14ac:dyDescent="0.25">
      <c r="A51" s="107">
        <v>0.95833333333333337</v>
      </c>
      <c r="B51" s="108">
        <v>6</v>
      </c>
      <c r="C51" s="108">
        <v>5</v>
      </c>
      <c r="D51" s="108">
        <v>5</v>
      </c>
      <c r="E51" s="108">
        <v>5</v>
      </c>
      <c r="F51" s="108">
        <v>5</v>
      </c>
      <c r="G51" s="108">
        <v>5</v>
      </c>
      <c r="H51" s="108">
        <v>10</v>
      </c>
      <c r="K51" s="107">
        <v>0.95833333333333337</v>
      </c>
      <c r="L51" s="108">
        <v>6</v>
      </c>
      <c r="M51" s="108">
        <v>5</v>
      </c>
      <c r="N51" s="108">
        <v>5</v>
      </c>
      <c r="O51" s="108">
        <v>5</v>
      </c>
      <c r="P51" s="108">
        <v>5</v>
      </c>
      <c r="Q51" s="108">
        <v>7</v>
      </c>
      <c r="R51" s="108">
        <v>14</v>
      </c>
    </row>
    <row r="52" spans="1:18" x14ac:dyDescent="0.2">
      <c r="A52" s="114" t="s">
        <v>186</v>
      </c>
      <c r="B52" s="114">
        <f>AVERAGE(B30:B51)</f>
        <v>9.8636363636363633</v>
      </c>
      <c r="C52" s="114">
        <f t="shared" ref="C52:H52" si="2">AVERAGE(C30:C51)</f>
        <v>11.45</v>
      </c>
      <c r="D52" s="114">
        <f t="shared" si="2"/>
        <v>9.85</v>
      </c>
      <c r="E52" s="114">
        <f t="shared" si="2"/>
        <v>10.050000000000001</v>
      </c>
      <c r="F52" s="114">
        <f t="shared" si="2"/>
        <v>10.199999999999999</v>
      </c>
      <c r="G52" s="114">
        <f t="shared" si="2"/>
        <v>8.4499999999999993</v>
      </c>
      <c r="H52" s="114">
        <f t="shared" si="2"/>
        <v>10.545454545454545</v>
      </c>
      <c r="K52" s="114" t="s">
        <v>186</v>
      </c>
      <c r="L52" s="114">
        <f>AVERAGE(L30:L51)</f>
        <v>9.9090909090909083</v>
      </c>
      <c r="M52" s="114">
        <f t="shared" ref="M52:R52" si="3">AVERAGE(M30:M51)</f>
        <v>8.15</v>
      </c>
      <c r="N52" s="114">
        <f t="shared" si="3"/>
        <v>9.35</v>
      </c>
      <c r="O52" s="114">
        <f t="shared" si="3"/>
        <v>7.9</v>
      </c>
      <c r="P52" s="114">
        <f t="shared" si="3"/>
        <v>10.050000000000001</v>
      </c>
      <c r="Q52" s="114">
        <f t="shared" si="3"/>
        <v>7.4</v>
      </c>
      <c r="R52" s="114">
        <f t="shared" si="3"/>
        <v>8.8181818181818183</v>
      </c>
    </row>
    <row r="53" spans="1:18" x14ac:dyDescent="0.2">
      <c r="A53" s="114" t="s">
        <v>201</v>
      </c>
      <c r="C53" s="114">
        <f>AVERAGE(B52:H52)</f>
        <v>10.05844155844156</v>
      </c>
      <c r="K53" s="114" t="s">
        <v>201</v>
      </c>
      <c r="M53" s="114">
        <f>AVERAGE(L52:R52)</f>
        <v>8.7967532467532461</v>
      </c>
    </row>
    <row r="55" spans="1:18" ht="38.25" customHeight="1" x14ac:dyDescent="0.2">
      <c r="A55" s="252" t="s">
        <v>190</v>
      </c>
      <c r="B55" s="252"/>
      <c r="C55" s="252"/>
      <c r="D55" s="252"/>
      <c r="E55" s="252"/>
      <c r="F55" s="252"/>
      <c r="G55" s="252"/>
      <c r="H55" s="252"/>
      <c r="K55" s="252" t="s">
        <v>191</v>
      </c>
      <c r="L55" s="252"/>
      <c r="M55" s="252"/>
      <c r="N55" s="252"/>
      <c r="O55" s="252"/>
      <c r="P55" s="252"/>
      <c r="Q55" s="252"/>
      <c r="R55" s="252"/>
    </row>
    <row r="56" spans="1:18" ht="26.25" thickBot="1" x14ac:dyDescent="0.25">
      <c r="A56" s="104" t="s">
        <v>139</v>
      </c>
      <c r="B56" s="104" t="s">
        <v>140</v>
      </c>
      <c r="C56" s="104" t="s">
        <v>141</v>
      </c>
      <c r="D56" s="104" t="s">
        <v>142</v>
      </c>
      <c r="E56" s="104" t="s">
        <v>143</v>
      </c>
      <c r="F56" s="104" t="s">
        <v>144</v>
      </c>
      <c r="G56" s="104" t="s">
        <v>145</v>
      </c>
      <c r="H56" s="104" t="s">
        <v>146</v>
      </c>
      <c r="K56" s="104" t="s">
        <v>139</v>
      </c>
      <c r="L56" s="104" t="s">
        <v>140</v>
      </c>
      <c r="M56" s="104" t="s">
        <v>141</v>
      </c>
      <c r="N56" s="104" t="s">
        <v>142</v>
      </c>
      <c r="O56" s="104" t="s">
        <v>143</v>
      </c>
      <c r="P56" s="104" t="s">
        <v>144</v>
      </c>
      <c r="Q56" s="104" t="s">
        <v>145</v>
      </c>
      <c r="R56" s="104" t="s">
        <v>146</v>
      </c>
    </row>
    <row r="57" spans="1:18" ht="13.5" thickBot="1" x14ac:dyDescent="0.25">
      <c r="A57" s="106" t="s">
        <v>109</v>
      </c>
      <c r="B57" s="106">
        <v>19</v>
      </c>
      <c r="C57" s="106"/>
      <c r="D57" s="106"/>
      <c r="E57" s="106"/>
      <c r="F57" s="106"/>
      <c r="G57" s="106"/>
      <c r="H57" s="106">
        <v>5</v>
      </c>
      <c r="K57" s="106" t="s">
        <v>109</v>
      </c>
      <c r="L57" s="106">
        <v>18</v>
      </c>
      <c r="M57" s="106"/>
      <c r="N57" s="106"/>
      <c r="O57" s="106"/>
      <c r="P57" s="106"/>
      <c r="Q57" s="106"/>
      <c r="R57" s="106">
        <v>6</v>
      </c>
    </row>
    <row r="58" spans="1:18" ht="13.5" thickBot="1" x14ac:dyDescent="0.25">
      <c r="A58" s="107">
        <v>4.1666666666666664E-2</v>
      </c>
      <c r="B58" s="108">
        <v>15</v>
      </c>
      <c r="C58" s="108"/>
      <c r="D58" s="108"/>
      <c r="E58" s="108"/>
      <c r="F58" s="108"/>
      <c r="G58" s="108"/>
      <c r="H58" s="108">
        <v>5</v>
      </c>
      <c r="K58" s="107">
        <v>4.1666666666666664E-2</v>
      </c>
      <c r="L58" s="108">
        <v>13</v>
      </c>
      <c r="M58" s="108"/>
      <c r="N58" s="108"/>
      <c r="O58" s="108"/>
      <c r="P58" s="108"/>
      <c r="Q58" s="108"/>
      <c r="R58" s="108">
        <v>5</v>
      </c>
    </row>
    <row r="59" spans="1:18" ht="13.5" thickBot="1" x14ac:dyDescent="0.25">
      <c r="A59" s="105">
        <v>0.16666666666666666</v>
      </c>
      <c r="B59" s="106">
        <v>6</v>
      </c>
      <c r="C59" s="106">
        <v>10</v>
      </c>
      <c r="D59" s="106">
        <v>10</v>
      </c>
      <c r="E59" s="106">
        <v>11</v>
      </c>
      <c r="F59" s="106">
        <v>11</v>
      </c>
      <c r="G59" s="106">
        <v>8</v>
      </c>
      <c r="H59" s="106">
        <v>5</v>
      </c>
      <c r="K59" s="105">
        <v>0.16666666666666666</v>
      </c>
      <c r="L59" s="106">
        <v>8</v>
      </c>
      <c r="M59" s="106">
        <v>10</v>
      </c>
      <c r="N59" s="106">
        <v>5</v>
      </c>
      <c r="O59" s="106">
        <v>9</v>
      </c>
      <c r="P59" s="106">
        <v>8</v>
      </c>
      <c r="Q59" s="106">
        <v>9</v>
      </c>
      <c r="R59" s="106">
        <v>5</v>
      </c>
    </row>
    <row r="60" spans="1:18" ht="13.5" thickBot="1" x14ac:dyDescent="0.25">
      <c r="A60" s="107">
        <v>0.20833333333333334</v>
      </c>
      <c r="B60" s="108">
        <v>5</v>
      </c>
      <c r="C60" s="108">
        <v>6</v>
      </c>
      <c r="D60" s="108">
        <v>6</v>
      </c>
      <c r="E60" s="108">
        <v>7</v>
      </c>
      <c r="F60" s="108">
        <v>6</v>
      </c>
      <c r="G60" s="108">
        <v>8</v>
      </c>
      <c r="H60" s="108">
        <v>5</v>
      </c>
      <c r="K60" s="107">
        <v>0.20833333333333334</v>
      </c>
      <c r="L60" s="108">
        <v>5</v>
      </c>
      <c r="M60" s="108">
        <v>5</v>
      </c>
      <c r="N60" s="108">
        <v>8</v>
      </c>
      <c r="O60" s="108">
        <v>10</v>
      </c>
      <c r="P60" s="108">
        <v>8</v>
      </c>
      <c r="Q60" s="108">
        <v>6</v>
      </c>
      <c r="R60" s="108">
        <v>5</v>
      </c>
    </row>
    <row r="61" spans="1:18" ht="13.5" thickBot="1" x14ac:dyDescent="0.25">
      <c r="A61" s="105">
        <v>0.25</v>
      </c>
      <c r="B61" s="106">
        <v>5</v>
      </c>
      <c r="C61" s="106">
        <v>6</v>
      </c>
      <c r="D61" s="106">
        <v>7</v>
      </c>
      <c r="E61" s="106">
        <v>10</v>
      </c>
      <c r="F61" s="106">
        <v>9</v>
      </c>
      <c r="G61" s="106">
        <v>9</v>
      </c>
      <c r="H61" s="106">
        <v>5</v>
      </c>
      <c r="K61" s="105">
        <v>0.25</v>
      </c>
      <c r="L61" s="106">
        <v>5</v>
      </c>
      <c r="M61" s="106">
        <v>8</v>
      </c>
      <c r="N61" s="106">
        <v>8</v>
      </c>
      <c r="O61" s="106">
        <v>11</v>
      </c>
      <c r="P61" s="106">
        <v>12</v>
      </c>
      <c r="Q61" s="106">
        <v>8</v>
      </c>
      <c r="R61" s="106">
        <v>5</v>
      </c>
    </row>
    <row r="62" spans="1:18" ht="13.5" thickBot="1" x14ac:dyDescent="0.25">
      <c r="A62" s="107">
        <v>0.29166666666666669</v>
      </c>
      <c r="B62" s="108">
        <v>5</v>
      </c>
      <c r="C62" s="108">
        <v>10</v>
      </c>
      <c r="D62" s="108">
        <v>19</v>
      </c>
      <c r="E62" s="108">
        <v>14</v>
      </c>
      <c r="F62" s="108">
        <v>14</v>
      </c>
      <c r="G62" s="108">
        <v>18</v>
      </c>
      <c r="H62" s="108">
        <v>5</v>
      </c>
      <c r="K62" s="107">
        <v>0.29166666666666669</v>
      </c>
      <c r="L62" s="108">
        <v>5</v>
      </c>
      <c r="M62" s="108">
        <v>10</v>
      </c>
      <c r="N62" s="108">
        <v>9</v>
      </c>
      <c r="O62" s="108">
        <v>11</v>
      </c>
      <c r="P62" s="108">
        <v>11</v>
      </c>
      <c r="Q62" s="108">
        <v>13</v>
      </c>
      <c r="R62" s="108">
        <v>5</v>
      </c>
    </row>
    <row r="63" spans="1:18" ht="13.5" thickBot="1" x14ac:dyDescent="0.25">
      <c r="A63" s="105">
        <v>0.33333333333333331</v>
      </c>
      <c r="B63" s="106">
        <v>5</v>
      </c>
      <c r="C63" s="106">
        <v>9</v>
      </c>
      <c r="D63" s="106">
        <v>17</v>
      </c>
      <c r="E63" s="106">
        <v>20</v>
      </c>
      <c r="F63" s="106">
        <v>19</v>
      </c>
      <c r="G63" s="106">
        <v>6</v>
      </c>
      <c r="H63" s="106">
        <v>5</v>
      </c>
      <c r="K63" s="105">
        <v>0.33333333333333331</v>
      </c>
      <c r="L63" s="106">
        <v>5</v>
      </c>
      <c r="M63" s="106">
        <v>18</v>
      </c>
      <c r="N63" s="106">
        <v>10</v>
      </c>
      <c r="O63" s="106">
        <v>10</v>
      </c>
      <c r="P63" s="106">
        <v>11</v>
      </c>
      <c r="Q63" s="106">
        <v>7</v>
      </c>
      <c r="R63" s="106">
        <v>8</v>
      </c>
    </row>
    <row r="64" spans="1:18" ht="13.5" thickBot="1" x14ac:dyDescent="0.25">
      <c r="A64" s="107">
        <v>0.375</v>
      </c>
      <c r="B64" s="108">
        <v>5</v>
      </c>
      <c r="C64" s="108">
        <v>7</v>
      </c>
      <c r="D64" s="108">
        <v>7</v>
      </c>
      <c r="E64" s="108">
        <v>17</v>
      </c>
      <c r="F64" s="108">
        <v>9</v>
      </c>
      <c r="G64" s="108">
        <v>10</v>
      </c>
      <c r="H64" s="108">
        <v>8</v>
      </c>
      <c r="K64" s="107">
        <v>0.375</v>
      </c>
      <c r="L64" s="108">
        <v>6</v>
      </c>
      <c r="M64" s="108">
        <v>11</v>
      </c>
      <c r="N64" s="108">
        <v>11</v>
      </c>
      <c r="O64" s="108">
        <v>13</v>
      </c>
      <c r="P64" s="108">
        <v>14</v>
      </c>
      <c r="Q64" s="108">
        <v>9</v>
      </c>
      <c r="R64" s="108">
        <v>10</v>
      </c>
    </row>
    <row r="65" spans="1:18" ht="13.5" thickBot="1" x14ac:dyDescent="0.25">
      <c r="A65" s="105">
        <v>0.41666666666666669</v>
      </c>
      <c r="B65" s="106">
        <v>10</v>
      </c>
      <c r="C65" s="106">
        <v>13</v>
      </c>
      <c r="D65" s="106">
        <v>16</v>
      </c>
      <c r="E65" s="106">
        <v>14</v>
      </c>
      <c r="F65" s="106">
        <v>14</v>
      </c>
      <c r="G65" s="106">
        <v>11</v>
      </c>
      <c r="H65" s="106">
        <v>8</v>
      </c>
      <c r="K65" s="105">
        <v>0.41666666666666669</v>
      </c>
      <c r="L65" s="106">
        <v>6</v>
      </c>
      <c r="M65" s="106">
        <v>13</v>
      </c>
      <c r="N65" s="106">
        <v>13</v>
      </c>
      <c r="O65" s="106">
        <v>14</v>
      </c>
      <c r="P65" s="106">
        <v>13</v>
      </c>
      <c r="Q65" s="106">
        <v>13</v>
      </c>
      <c r="R65" s="106">
        <v>15</v>
      </c>
    </row>
    <row r="66" spans="1:18" ht="13.5" thickBot="1" x14ac:dyDescent="0.25">
      <c r="A66" s="107">
        <v>0.45833333333333331</v>
      </c>
      <c r="B66" s="108">
        <v>10</v>
      </c>
      <c r="C66" s="108">
        <v>12</v>
      </c>
      <c r="D66" s="108">
        <v>19</v>
      </c>
      <c r="E66" s="108">
        <v>15</v>
      </c>
      <c r="F66" s="108">
        <v>11</v>
      </c>
      <c r="G66" s="108">
        <v>14</v>
      </c>
      <c r="H66" s="108">
        <v>14</v>
      </c>
      <c r="K66" s="107">
        <v>0.45833333333333331</v>
      </c>
      <c r="L66" s="108">
        <v>10</v>
      </c>
      <c r="M66" s="108">
        <v>13</v>
      </c>
      <c r="N66" s="108">
        <v>23</v>
      </c>
      <c r="O66" s="108">
        <v>9</v>
      </c>
      <c r="P66" s="108">
        <v>14</v>
      </c>
      <c r="Q66" s="108">
        <v>15</v>
      </c>
      <c r="R66" s="108">
        <v>18</v>
      </c>
    </row>
    <row r="67" spans="1:18" ht="13.5" thickBot="1" x14ac:dyDescent="0.25">
      <c r="A67" s="106" t="s">
        <v>78</v>
      </c>
      <c r="B67" s="106">
        <v>13</v>
      </c>
      <c r="C67" s="106">
        <v>14</v>
      </c>
      <c r="D67" s="106">
        <v>10</v>
      </c>
      <c r="E67" s="106">
        <v>16</v>
      </c>
      <c r="F67" s="106">
        <v>14</v>
      </c>
      <c r="G67" s="106">
        <v>13</v>
      </c>
      <c r="H67" s="106">
        <v>18</v>
      </c>
      <c r="K67" s="106" t="s">
        <v>78</v>
      </c>
      <c r="L67" s="106">
        <v>14</v>
      </c>
      <c r="M67" s="106">
        <v>14</v>
      </c>
      <c r="N67" s="106">
        <v>18</v>
      </c>
      <c r="O67" s="106">
        <v>10</v>
      </c>
      <c r="P67" s="106">
        <v>14</v>
      </c>
      <c r="Q67" s="106">
        <v>21</v>
      </c>
      <c r="R67" s="106">
        <v>16</v>
      </c>
    </row>
    <row r="68" spans="1:18" ht="13.5" thickBot="1" x14ac:dyDescent="0.25">
      <c r="A68" s="107">
        <v>0.54166666666666663</v>
      </c>
      <c r="B68" s="108">
        <v>14</v>
      </c>
      <c r="C68" s="108">
        <v>18</v>
      </c>
      <c r="D68" s="108">
        <v>15</v>
      </c>
      <c r="E68" s="108">
        <v>15</v>
      </c>
      <c r="F68" s="108">
        <v>10</v>
      </c>
      <c r="G68" s="108">
        <v>10</v>
      </c>
      <c r="H68" s="108">
        <v>19</v>
      </c>
      <c r="K68" s="107">
        <v>0.54166666666666663</v>
      </c>
      <c r="L68" s="108">
        <v>19</v>
      </c>
      <c r="M68" s="108">
        <v>19</v>
      </c>
      <c r="N68" s="108">
        <v>21</v>
      </c>
      <c r="O68" s="108">
        <v>11</v>
      </c>
      <c r="P68" s="108">
        <v>15</v>
      </c>
      <c r="Q68" s="108">
        <v>24</v>
      </c>
      <c r="R68" s="108">
        <v>13</v>
      </c>
    </row>
    <row r="69" spans="1:18" ht="13.5" thickBot="1" x14ac:dyDescent="0.25">
      <c r="A69" s="105">
        <v>0.58333333333333337</v>
      </c>
      <c r="B69" s="106">
        <v>13</v>
      </c>
      <c r="C69" s="106">
        <v>18</v>
      </c>
      <c r="D69" s="106">
        <v>18</v>
      </c>
      <c r="E69" s="106">
        <v>14</v>
      </c>
      <c r="F69" s="106">
        <v>10</v>
      </c>
      <c r="G69" s="106">
        <v>14</v>
      </c>
      <c r="H69" s="106">
        <v>20</v>
      </c>
      <c r="K69" s="105">
        <v>0.58333333333333337</v>
      </c>
      <c r="L69" s="106">
        <v>13</v>
      </c>
      <c r="M69" s="106">
        <v>19</v>
      </c>
      <c r="N69" s="106">
        <v>19</v>
      </c>
      <c r="O69" s="106">
        <v>14</v>
      </c>
      <c r="P69" s="106">
        <v>11</v>
      </c>
      <c r="Q69" s="106">
        <v>27</v>
      </c>
      <c r="R69" s="106">
        <v>13</v>
      </c>
    </row>
    <row r="70" spans="1:18" ht="13.5" thickBot="1" x14ac:dyDescent="0.25">
      <c r="A70" s="107">
        <v>0.625</v>
      </c>
      <c r="B70" s="108">
        <v>19</v>
      </c>
      <c r="C70" s="108">
        <v>13</v>
      </c>
      <c r="D70" s="108">
        <v>12</v>
      </c>
      <c r="E70" s="108">
        <v>13</v>
      </c>
      <c r="F70" s="108">
        <v>16</v>
      </c>
      <c r="G70" s="108">
        <v>8</v>
      </c>
      <c r="H70" s="108">
        <v>20</v>
      </c>
      <c r="K70" s="107">
        <v>0.625</v>
      </c>
      <c r="L70" s="108">
        <v>16</v>
      </c>
      <c r="M70" s="108">
        <v>13</v>
      </c>
      <c r="N70" s="108">
        <v>9</v>
      </c>
      <c r="O70" s="108">
        <v>10</v>
      </c>
      <c r="P70" s="108">
        <v>21</v>
      </c>
      <c r="Q70" s="108">
        <v>10</v>
      </c>
      <c r="R70" s="108">
        <v>15</v>
      </c>
    </row>
    <row r="71" spans="1:18" ht="13.5" thickBot="1" x14ac:dyDescent="0.25">
      <c r="A71" s="105">
        <v>0.66666666666666663</v>
      </c>
      <c r="B71" s="106">
        <v>13</v>
      </c>
      <c r="C71" s="106">
        <v>10</v>
      </c>
      <c r="D71" s="106">
        <v>11</v>
      </c>
      <c r="E71" s="106">
        <v>12</v>
      </c>
      <c r="F71" s="106">
        <v>8</v>
      </c>
      <c r="G71" s="106">
        <v>8</v>
      </c>
      <c r="H71" s="106">
        <v>13</v>
      </c>
      <c r="K71" s="105">
        <v>0.66666666666666663</v>
      </c>
      <c r="L71" s="106">
        <v>20</v>
      </c>
      <c r="M71" s="106">
        <v>6</v>
      </c>
      <c r="N71" s="106">
        <v>9</v>
      </c>
      <c r="O71" s="106">
        <v>10</v>
      </c>
      <c r="P71" s="106">
        <v>13</v>
      </c>
      <c r="Q71" s="106">
        <v>9</v>
      </c>
      <c r="R71" s="106">
        <v>25</v>
      </c>
    </row>
    <row r="72" spans="1:18" ht="13.5" thickBot="1" x14ac:dyDescent="0.25">
      <c r="A72" s="107">
        <v>0.70833333333333337</v>
      </c>
      <c r="B72" s="108">
        <v>11</v>
      </c>
      <c r="C72" s="108">
        <v>9</v>
      </c>
      <c r="D72" s="108">
        <v>9</v>
      </c>
      <c r="E72" s="108">
        <v>8</v>
      </c>
      <c r="F72" s="108">
        <v>13</v>
      </c>
      <c r="G72" s="108">
        <v>8</v>
      </c>
      <c r="H72" s="108">
        <v>14</v>
      </c>
      <c r="K72" s="107">
        <v>0.70833333333333337</v>
      </c>
      <c r="L72" s="108">
        <v>16</v>
      </c>
      <c r="M72" s="108">
        <v>10</v>
      </c>
      <c r="N72" s="108">
        <v>8</v>
      </c>
      <c r="O72" s="108">
        <v>10</v>
      </c>
      <c r="P72" s="108">
        <v>10</v>
      </c>
      <c r="Q72" s="108">
        <v>8</v>
      </c>
      <c r="R72" s="108">
        <v>20</v>
      </c>
    </row>
    <row r="73" spans="1:18" ht="13.5" thickBot="1" x14ac:dyDescent="0.25">
      <c r="A73" s="105">
        <v>0.75</v>
      </c>
      <c r="B73" s="106">
        <v>13</v>
      </c>
      <c r="C73" s="106">
        <v>15</v>
      </c>
      <c r="D73" s="106">
        <v>13</v>
      </c>
      <c r="E73" s="106">
        <v>10</v>
      </c>
      <c r="F73" s="106">
        <v>11</v>
      </c>
      <c r="G73" s="106">
        <v>11</v>
      </c>
      <c r="H73" s="106">
        <v>14</v>
      </c>
      <c r="K73" s="105">
        <v>0.75</v>
      </c>
      <c r="L73" s="106">
        <v>13</v>
      </c>
      <c r="M73" s="106">
        <v>14</v>
      </c>
      <c r="N73" s="106">
        <v>5</v>
      </c>
      <c r="O73" s="106">
        <v>9</v>
      </c>
      <c r="P73" s="106">
        <v>13</v>
      </c>
      <c r="Q73" s="106">
        <v>9</v>
      </c>
      <c r="R73" s="106">
        <v>19</v>
      </c>
    </row>
    <row r="74" spans="1:18" ht="13.5" thickBot="1" x14ac:dyDescent="0.25">
      <c r="A74" s="107">
        <v>0.79166666666666663</v>
      </c>
      <c r="B74" s="108">
        <v>11</v>
      </c>
      <c r="C74" s="108">
        <v>8</v>
      </c>
      <c r="D74" s="108">
        <v>15</v>
      </c>
      <c r="E74" s="108">
        <v>12</v>
      </c>
      <c r="F74" s="108">
        <v>10</v>
      </c>
      <c r="G74" s="108">
        <v>9</v>
      </c>
      <c r="H74" s="108">
        <v>14</v>
      </c>
      <c r="K74" s="107">
        <v>0.79166666666666663</v>
      </c>
      <c r="L74" s="108">
        <v>13</v>
      </c>
      <c r="M74" s="108">
        <v>10</v>
      </c>
      <c r="N74" s="108">
        <v>9</v>
      </c>
      <c r="O74" s="108">
        <v>8</v>
      </c>
      <c r="P74" s="108">
        <v>15</v>
      </c>
      <c r="Q74" s="108">
        <v>9</v>
      </c>
      <c r="R74" s="108">
        <v>21</v>
      </c>
    </row>
    <row r="75" spans="1:18" ht="13.5" thickBot="1" x14ac:dyDescent="0.25">
      <c r="A75" s="105">
        <v>0.83333333333333337</v>
      </c>
      <c r="B75" s="106">
        <v>14</v>
      </c>
      <c r="C75" s="106">
        <v>10</v>
      </c>
      <c r="D75" s="106">
        <v>15</v>
      </c>
      <c r="E75" s="106">
        <v>15</v>
      </c>
      <c r="F75" s="106">
        <v>11</v>
      </c>
      <c r="G75" s="106">
        <v>9</v>
      </c>
      <c r="H75" s="106">
        <v>13</v>
      </c>
      <c r="K75" s="105">
        <v>0.83333333333333337</v>
      </c>
      <c r="L75" s="106">
        <v>11</v>
      </c>
      <c r="M75" s="106">
        <v>10</v>
      </c>
      <c r="N75" s="106">
        <v>14</v>
      </c>
      <c r="O75" s="106">
        <v>5</v>
      </c>
      <c r="P75" s="106">
        <v>13</v>
      </c>
      <c r="Q75" s="106">
        <v>6</v>
      </c>
      <c r="R75" s="106">
        <v>21</v>
      </c>
    </row>
    <row r="76" spans="1:18" ht="13.5" thickBot="1" x14ac:dyDescent="0.25">
      <c r="A76" s="107">
        <v>0.875</v>
      </c>
      <c r="B76" s="108">
        <v>14</v>
      </c>
      <c r="C76" s="108">
        <v>22</v>
      </c>
      <c r="D76" s="108">
        <v>20</v>
      </c>
      <c r="E76" s="108">
        <v>20</v>
      </c>
      <c r="F76" s="108">
        <v>18</v>
      </c>
      <c r="G76" s="108">
        <v>9</v>
      </c>
      <c r="H76" s="108">
        <v>14</v>
      </c>
      <c r="K76" s="107">
        <v>0.875</v>
      </c>
      <c r="L76" s="108">
        <v>16</v>
      </c>
      <c r="M76" s="108">
        <v>14</v>
      </c>
      <c r="N76" s="108">
        <v>30</v>
      </c>
      <c r="O76" s="108">
        <v>16</v>
      </c>
      <c r="P76" s="108">
        <v>16</v>
      </c>
      <c r="Q76" s="108">
        <v>5</v>
      </c>
      <c r="R76" s="108">
        <v>16</v>
      </c>
    </row>
    <row r="77" spans="1:18" ht="13.5" thickBot="1" x14ac:dyDescent="0.25">
      <c r="A77" s="105">
        <v>0.91666666666666663</v>
      </c>
      <c r="B77" s="106">
        <v>15</v>
      </c>
      <c r="C77" s="106">
        <v>25</v>
      </c>
      <c r="D77" s="106">
        <v>19</v>
      </c>
      <c r="E77" s="106">
        <v>22</v>
      </c>
      <c r="F77" s="106">
        <v>19</v>
      </c>
      <c r="G77" s="106">
        <v>8</v>
      </c>
      <c r="H77" s="106">
        <v>15</v>
      </c>
      <c r="K77" s="105">
        <v>0.91666666666666663</v>
      </c>
      <c r="L77" s="106">
        <v>21</v>
      </c>
      <c r="M77" s="106">
        <v>9</v>
      </c>
      <c r="N77" s="106">
        <v>21</v>
      </c>
      <c r="O77" s="106">
        <v>13</v>
      </c>
      <c r="P77" s="106">
        <v>21</v>
      </c>
      <c r="Q77" s="106">
        <v>5</v>
      </c>
      <c r="R77" s="106">
        <v>24</v>
      </c>
    </row>
    <row r="78" spans="1:18" ht="13.5" thickBot="1" x14ac:dyDescent="0.25">
      <c r="A78" s="107">
        <v>0.95833333333333337</v>
      </c>
      <c r="B78" s="108">
        <v>11</v>
      </c>
      <c r="C78" s="108">
        <v>18</v>
      </c>
      <c r="D78" s="108">
        <v>9</v>
      </c>
      <c r="E78" s="108">
        <v>17</v>
      </c>
      <c r="F78" s="108">
        <v>14</v>
      </c>
      <c r="G78" s="108">
        <v>5</v>
      </c>
      <c r="H78" s="108">
        <v>21</v>
      </c>
      <c r="K78" s="107">
        <v>0.95833333333333337</v>
      </c>
      <c r="L78" s="108">
        <v>16</v>
      </c>
      <c r="M78" s="108">
        <v>5</v>
      </c>
      <c r="N78" s="108">
        <v>5</v>
      </c>
      <c r="O78" s="108">
        <v>9</v>
      </c>
      <c r="P78" s="108">
        <v>14</v>
      </c>
      <c r="Q78" s="108">
        <v>6</v>
      </c>
      <c r="R78" s="108">
        <v>20</v>
      </c>
    </row>
    <row r="79" spans="1:18" x14ac:dyDescent="0.2">
      <c r="A79" s="114" t="s">
        <v>186</v>
      </c>
      <c r="B79" s="114">
        <f>AVERAGE(B57:B78)</f>
        <v>11.181818181818182</v>
      </c>
      <c r="C79" s="114">
        <f t="shared" ref="C79:H79" si="4">AVERAGE(C57:C78)</f>
        <v>12.65</v>
      </c>
      <c r="D79" s="114">
        <f t="shared" si="4"/>
        <v>13.35</v>
      </c>
      <c r="E79" s="114">
        <f t="shared" si="4"/>
        <v>14.1</v>
      </c>
      <c r="F79" s="114">
        <f t="shared" si="4"/>
        <v>12.35</v>
      </c>
      <c r="G79" s="114">
        <f t="shared" si="4"/>
        <v>9.8000000000000007</v>
      </c>
      <c r="H79" s="114">
        <f t="shared" si="4"/>
        <v>11.818181818181818</v>
      </c>
      <c r="K79" s="114" t="s">
        <v>186</v>
      </c>
      <c r="L79" s="114">
        <f>AVERAGE(L57:L78)</f>
        <v>12.227272727272727</v>
      </c>
      <c r="M79" s="114">
        <f t="shared" ref="M79:R79" si="5">AVERAGE(M57:M78)</f>
        <v>11.55</v>
      </c>
      <c r="N79" s="114">
        <f t="shared" si="5"/>
        <v>12.75</v>
      </c>
      <c r="O79" s="114">
        <f t="shared" si="5"/>
        <v>10.6</v>
      </c>
      <c r="P79" s="114">
        <f t="shared" si="5"/>
        <v>13.35</v>
      </c>
      <c r="Q79" s="114">
        <f t="shared" si="5"/>
        <v>10.95</v>
      </c>
      <c r="R79" s="114">
        <f t="shared" si="5"/>
        <v>13.863636363636363</v>
      </c>
    </row>
    <row r="80" spans="1:18" x14ac:dyDescent="0.2">
      <c r="A80" s="114" t="s">
        <v>201</v>
      </c>
      <c r="C80" s="114">
        <f>AVERAGE(B79:H79)</f>
        <v>12.178571428571429</v>
      </c>
      <c r="K80" s="114" t="s">
        <v>201</v>
      </c>
      <c r="M80" s="114">
        <f>AVERAGE(L79:R79)</f>
        <v>12.184415584415586</v>
      </c>
    </row>
    <row r="82" spans="1:18" ht="38.25" customHeight="1" x14ac:dyDescent="0.2">
      <c r="A82" s="252" t="s">
        <v>192</v>
      </c>
      <c r="B82" s="252"/>
      <c r="C82" s="252"/>
      <c r="D82" s="252"/>
      <c r="E82" s="252"/>
      <c r="F82" s="252"/>
      <c r="G82" s="252"/>
      <c r="H82" s="252"/>
      <c r="K82" s="252" t="s">
        <v>193</v>
      </c>
      <c r="L82" s="252"/>
      <c r="M82" s="252"/>
      <c r="N82" s="252"/>
      <c r="O82" s="252"/>
      <c r="P82" s="252"/>
      <c r="Q82" s="252"/>
      <c r="R82" s="252"/>
    </row>
    <row r="83" spans="1:18" ht="26.25" thickBot="1" x14ac:dyDescent="0.25">
      <c r="A83" s="104" t="s">
        <v>139</v>
      </c>
      <c r="B83" s="104" t="s">
        <v>140</v>
      </c>
      <c r="C83" s="104" t="s">
        <v>141</v>
      </c>
      <c r="D83" s="104" t="s">
        <v>142</v>
      </c>
      <c r="E83" s="104" t="s">
        <v>143</v>
      </c>
      <c r="F83" s="104" t="s">
        <v>144</v>
      </c>
      <c r="G83" s="104" t="s">
        <v>145</v>
      </c>
      <c r="H83" s="104" t="s">
        <v>146</v>
      </c>
      <c r="K83" s="104" t="s">
        <v>139</v>
      </c>
      <c r="L83" s="104" t="s">
        <v>140</v>
      </c>
      <c r="M83" s="104" t="s">
        <v>141</v>
      </c>
      <c r="N83" s="104" t="s">
        <v>142</v>
      </c>
      <c r="O83" s="104" t="s">
        <v>143</v>
      </c>
      <c r="P83" s="104" t="s">
        <v>144</v>
      </c>
      <c r="Q83" s="104" t="s">
        <v>145</v>
      </c>
      <c r="R83" s="104" t="s">
        <v>146</v>
      </c>
    </row>
    <row r="84" spans="1:18" ht="13.5" thickBot="1" x14ac:dyDescent="0.25">
      <c r="A84" s="106" t="s">
        <v>109</v>
      </c>
      <c r="B84" s="106">
        <v>10</v>
      </c>
      <c r="C84" s="106"/>
      <c r="D84" s="106"/>
      <c r="E84" s="106"/>
      <c r="F84" s="106"/>
      <c r="G84" s="106"/>
      <c r="H84" s="106">
        <v>5</v>
      </c>
      <c r="K84" s="106" t="s">
        <v>109</v>
      </c>
      <c r="L84" s="106">
        <v>11</v>
      </c>
      <c r="M84" s="106"/>
      <c r="N84" s="106"/>
      <c r="O84" s="106"/>
      <c r="P84" s="106"/>
      <c r="Q84" s="106"/>
      <c r="R84" s="106">
        <v>5</v>
      </c>
    </row>
    <row r="85" spans="1:18" ht="13.5" thickBot="1" x14ac:dyDescent="0.25">
      <c r="A85" s="107">
        <v>4.1666666666666664E-2</v>
      </c>
      <c r="B85" s="108">
        <v>5</v>
      </c>
      <c r="C85" s="108"/>
      <c r="D85" s="108"/>
      <c r="E85" s="108"/>
      <c r="F85" s="108"/>
      <c r="G85" s="108"/>
      <c r="H85" s="108">
        <v>5</v>
      </c>
      <c r="K85" s="107">
        <v>4.1666666666666664E-2</v>
      </c>
      <c r="L85" s="108">
        <v>6</v>
      </c>
      <c r="M85" s="108"/>
      <c r="N85" s="108"/>
      <c r="O85" s="108"/>
      <c r="P85" s="108"/>
      <c r="Q85" s="108"/>
      <c r="R85" s="108">
        <v>5</v>
      </c>
    </row>
    <row r="86" spans="1:18" ht="13.5" thickBot="1" x14ac:dyDescent="0.25">
      <c r="A86" s="105">
        <v>0.16666666666666666</v>
      </c>
      <c r="B86" s="106">
        <v>5</v>
      </c>
      <c r="C86" s="106">
        <v>7</v>
      </c>
      <c r="D86" s="106">
        <v>6</v>
      </c>
      <c r="E86" s="106">
        <v>5</v>
      </c>
      <c r="F86" s="106">
        <v>5</v>
      </c>
      <c r="G86" s="106">
        <v>5</v>
      </c>
      <c r="H86" s="106">
        <v>5</v>
      </c>
      <c r="K86" s="105">
        <v>0.16666666666666666</v>
      </c>
      <c r="L86" s="106">
        <v>6</v>
      </c>
      <c r="M86" s="106">
        <v>5</v>
      </c>
      <c r="N86" s="106">
        <v>5</v>
      </c>
      <c r="O86" s="106">
        <v>7</v>
      </c>
      <c r="P86" s="106">
        <v>6</v>
      </c>
      <c r="Q86" s="106">
        <v>6</v>
      </c>
      <c r="R86" s="106">
        <v>5</v>
      </c>
    </row>
    <row r="87" spans="1:18" ht="13.5" thickBot="1" x14ac:dyDescent="0.25">
      <c r="A87" s="107">
        <v>0.20833333333333334</v>
      </c>
      <c r="B87" s="108">
        <v>5</v>
      </c>
      <c r="C87" s="108">
        <v>5</v>
      </c>
      <c r="D87" s="108">
        <v>5</v>
      </c>
      <c r="E87" s="108">
        <v>6</v>
      </c>
      <c r="F87" s="108">
        <v>5</v>
      </c>
      <c r="G87" s="108">
        <v>5</v>
      </c>
      <c r="H87" s="108">
        <v>5</v>
      </c>
      <c r="K87" s="107">
        <v>0.20833333333333334</v>
      </c>
      <c r="L87" s="108">
        <v>5</v>
      </c>
      <c r="M87" s="108">
        <v>5</v>
      </c>
      <c r="N87" s="108">
        <v>6</v>
      </c>
      <c r="O87" s="108">
        <v>9</v>
      </c>
      <c r="P87" s="108">
        <v>5</v>
      </c>
      <c r="Q87" s="108">
        <v>6</v>
      </c>
      <c r="R87" s="108">
        <v>5</v>
      </c>
    </row>
    <row r="88" spans="1:18" ht="13.5" thickBot="1" x14ac:dyDescent="0.25">
      <c r="A88" s="105">
        <v>0.25</v>
      </c>
      <c r="B88" s="106">
        <v>5</v>
      </c>
      <c r="C88" s="106">
        <v>5</v>
      </c>
      <c r="D88" s="106">
        <v>6</v>
      </c>
      <c r="E88" s="106">
        <v>8</v>
      </c>
      <c r="F88" s="106">
        <v>5</v>
      </c>
      <c r="G88" s="106">
        <v>5</v>
      </c>
      <c r="H88" s="106">
        <v>5</v>
      </c>
      <c r="K88" s="105">
        <v>0.25</v>
      </c>
      <c r="L88" s="106">
        <v>5</v>
      </c>
      <c r="M88" s="106">
        <v>9</v>
      </c>
      <c r="N88" s="106">
        <v>7</v>
      </c>
      <c r="O88" s="106">
        <v>15</v>
      </c>
      <c r="P88" s="106">
        <v>5</v>
      </c>
      <c r="Q88" s="106">
        <v>6</v>
      </c>
      <c r="R88" s="106">
        <v>5</v>
      </c>
    </row>
    <row r="89" spans="1:18" ht="13.5" thickBot="1" x14ac:dyDescent="0.25">
      <c r="A89" s="107">
        <v>0.29166666666666669</v>
      </c>
      <c r="B89" s="108">
        <v>5</v>
      </c>
      <c r="C89" s="108">
        <v>5</v>
      </c>
      <c r="D89" s="108">
        <v>6</v>
      </c>
      <c r="E89" s="108">
        <v>10</v>
      </c>
      <c r="F89" s="108">
        <v>9</v>
      </c>
      <c r="G89" s="108">
        <v>8</v>
      </c>
      <c r="H89" s="108">
        <v>5</v>
      </c>
      <c r="K89" s="107">
        <v>0.29166666666666669</v>
      </c>
      <c r="L89" s="108">
        <v>5</v>
      </c>
      <c r="M89" s="108">
        <v>10</v>
      </c>
      <c r="N89" s="108">
        <v>15</v>
      </c>
      <c r="O89" s="108">
        <v>11</v>
      </c>
      <c r="P89" s="108">
        <v>9</v>
      </c>
      <c r="Q89" s="108">
        <v>9</v>
      </c>
      <c r="R89" s="108">
        <v>5</v>
      </c>
    </row>
    <row r="90" spans="1:18" ht="13.5" thickBot="1" x14ac:dyDescent="0.25">
      <c r="A90" s="105">
        <v>0.33333333333333331</v>
      </c>
      <c r="B90" s="106">
        <v>5</v>
      </c>
      <c r="C90" s="106">
        <v>6</v>
      </c>
      <c r="D90" s="106">
        <v>8</v>
      </c>
      <c r="E90" s="106">
        <v>8</v>
      </c>
      <c r="F90" s="106">
        <v>9</v>
      </c>
      <c r="G90" s="106">
        <v>9</v>
      </c>
      <c r="H90" s="106">
        <v>6</v>
      </c>
      <c r="K90" s="105">
        <v>0.33333333333333331</v>
      </c>
      <c r="L90" s="106">
        <v>5</v>
      </c>
      <c r="M90" s="106">
        <v>6</v>
      </c>
      <c r="N90" s="106">
        <v>13</v>
      </c>
      <c r="O90" s="106">
        <v>11</v>
      </c>
      <c r="P90" s="106">
        <v>13</v>
      </c>
      <c r="Q90" s="106">
        <v>11</v>
      </c>
      <c r="R90" s="106">
        <v>9</v>
      </c>
    </row>
    <row r="91" spans="1:18" ht="13.5" thickBot="1" x14ac:dyDescent="0.25">
      <c r="A91" s="107">
        <v>0.375</v>
      </c>
      <c r="B91" s="108">
        <v>6</v>
      </c>
      <c r="C91" s="108">
        <v>8</v>
      </c>
      <c r="D91" s="108">
        <v>11</v>
      </c>
      <c r="E91" s="108">
        <v>13</v>
      </c>
      <c r="F91" s="108">
        <v>10</v>
      </c>
      <c r="G91" s="108">
        <v>9</v>
      </c>
      <c r="H91" s="108">
        <v>8</v>
      </c>
      <c r="K91" s="107">
        <v>0.375</v>
      </c>
      <c r="L91" s="108">
        <v>5</v>
      </c>
      <c r="M91" s="108">
        <v>6</v>
      </c>
      <c r="N91" s="108">
        <v>12</v>
      </c>
      <c r="O91" s="108">
        <v>13</v>
      </c>
      <c r="P91" s="108">
        <v>15</v>
      </c>
      <c r="Q91" s="108">
        <v>9</v>
      </c>
      <c r="R91" s="108">
        <v>11</v>
      </c>
    </row>
    <row r="92" spans="1:18" ht="13.5" thickBot="1" x14ac:dyDescent="0.25">
      <c r="A92" s="105">
        <v>0.41666666666666669</v>
      </c>
      <c r="B92" s="106">
        <v>7</v>
      </c>
      <c r="C92" s="106">
        <v>7</v>
      </c>
      <c r="D92" s="106">
        <v>13</v>
      </c>
      <c r="E92" s="106">
        <v>11</v>
      </c>
      <c r="F92" s="106">
        <v>13</v>
      </c>
      <c r="G92" s="106">
        <v>13</v>
      </c>
      <c r="H92" s="106">
        <v>14</v>
      </c>
      <c r="K92" s="105">
        <v>0.41666666666666669</v>
      </c>
      <c r="L92" s="106">
        <v>8</v>
      </c>
      <c r="M92" s="106">
        <v>6</v>
      </c>
      <c r="N92" s="106">
        <v>16</v>
      </c>
      <c r="O92" s="106">
        <v>13</v>
      </c>
      <c r="P92" s="106">
        <v>10</v>
      </c>
      <c r="Q92" s="106">
        <v>13</v>
      </c>
      <c r="R92" s="106">
        <v>13</v>
      </c>
    </row>
    <row r="93" spans="1:18" ht="13.5" thickBot="1" x14ac:dyDescent="0.25">
      <c r="A93" s="107">
        <v>0.45833333333333331</v>
      </c>
      <c r="B93" s="108">
        <v>13</v>
      </c>
      <c r="C93" s="108">
        <v>8</v>
      </c>
      <c r="D93" s="108">
        <v>10</v>
      </c>
      <c r="E93" s="108">
        <v>14</v>
      </c>
      <c r="F93" s="108">
        <v>11</v>
      </c>
      <c r="G93" s="108">
        <v>15</v>
      </c>
      <c r="H93" s="108">
        <v>11</v>
      </c>
      <c r="K93" s="107">
        <v>0.45833333333333331</v>
      </c>
      <c r="L93" s="108">
        <v>9</v>
      </c>
      <c r="M93" s="108">
        <v>10</v>
      </c>
      <c r="N93" s="108">
        <v>16</v>
      </c>
      <c r="O93" s="108">
        <v>13</v>
      </c>
      <c r="P93" s="108">
        <v>12</v>
      </c>
      <c r="Q93" s="108">
        <v>16</v>
      </c>
      <c r="R93" s="108">
        <v>13</v>
      </c>
    </row>
    <row r="94" spans="1:18" ht="13.5" thickBot="1" x14ac:dyDescent="0.25">
      <c r="A94" s="106" t="s">
        <v>78</v>
      </c>
      <c r="B94" s="106">
        <v>10</v>
      </c>
      <c r="C94" s="106">
        <v>8</v>
      </c>
      <c r="D94" s="106">
        <v>13</v>
      </c>
      <c r="E94" s="106">
        <v>13</v>
      </c>
      <c r="F94" s="106">
        <v>14</v>
      </c>
      <c r="G94" s="106">
        <v>15</v>
      </c>
      <c r="H94" s="106">
        <v>12</v>
      </c>
      <c r="K94" s="106" t="s">
        <v>78</v>
      </c>
      <c r="L94" s="106">
        <v>8</v>
      </c>
      <c r="M94" s="106">
        <v>11</v>
      </c>
      <c r="N94" s="106">
        <v>14</v>
      </c>
      <c r="O94" s="106">
        <v>16</v>
      </c>
      <c r="P94" s="106">
        <v>14</v>
      </c>
      <c r="Q94" s="106">
        <v>16</v>
      </c>
      <c r="R94" s="106">
        <v>18</v>
      </c>
    </row>
    <row r="95" spans="1:18" ht="13.5" thickBot="1" x14ac:dyDescent="0.25">
      <c r="A95" s="107">
        <v>0.54166666666666663</v>
      </c>
      <c r="B95" s="108">
        <v>11</v>
      </c>
      <c r="C95" s="108">
        <v>9</v>
      </c>
      <c r="D95" s="108">
        <v>14</v>
      </c>
      <c r="E95" s="108">
        <v>9</v>
      </c>
      <c r="F95" s="108">
        <v>15</v>
      </c>
      <c r="G95" s="108">
        <v>11</v>
      </c>
      <c r="H95" s="108">
        <v>11</v>
      </c>
      <c r="K95" s="107">
        <v>0.54166666666666663</v>
      </c>
      <c r="L95" s="108">
        <v>9</v>
      </c>
      <c r="M95" s="108">
        <v>24</v>
      </c>
      <c r="N95" s="108">
        <v>13</v>
      </c>
      <c r="O95" s="108">
        <v>13</v>
      </c>
      <c r="P95" s="108">
        <v>21</v>
      </c>
      <c r="Q95" s="108">
        <v>13</v>
      </c>
      <c r="R95" s="108">
        <v>18</v>
      </c>
    </row>
    <row r="96" spans="1:18" ht="13.5" thickBot="1" x14ac:dyDescent="0.25">
      <c r="A96" s="105">
        <v>0.58333333333333337</v>
      </c>
      <c r="B96" s="106">
        <v>10</v>
      </c>
      <c r="C96" s="106">
        <v>8</v>
      </c>
      <c r="D96" s="106">
        <v>14</v>
      </c>
      <c r="E96" s="106">
        <v>10</v>
      </c>
      <c r="F96" s="106">
        <v>19</v>
      </c>
      <c r="G96" s="106">
        <v>13</v>
      </c>
      <c r="H96" s="106">
        <v>12</v>
      </c>
      <c r="K96" s="105">
        <v>0.58333333333333337</v>
      </c>
      <c r="L96" s="106">
        <v>10</v>
      </c>
      <c r="M96" s="106">
        <v>19</v>
      </c>
      <c r="N96" s="106">
        <v>12</v>
      </c>
      <c r="O96" s="106">
        <v>11</v>
      </c>
      <c r="P96" s="106">
        <v>14</v>
      </c>
      <c r="Q96" s="106">
        <v>15</v>
      </c>
      <c r="R96" s="106">
        <v>19</v>
      </c>
    </row>
    <row r="97" spans="1:18" ht="13.5" thickBot="1" x14ac:dyDescent="0.25">
      <c r="A97" s="107">
        <v>0.625</v>
      </c>
      <c r="B97" s="108">
        <v>14</v>
      </c>
      <c r="C97" s="108">
        <v>10</v>
      </c>
      <c r="D97" s="108">
        <v>13</v>
      </c>
      <c r="E97" s="108">
        <v>5</v>
      </c>
      <c r="F97" s="108">
        <v>8</v>
      </c>
      <c r="G97" s="108">
        <v>6</v>
      </c>
      <c r="H97" s="108">
        <v>18</v>
      </c>
      <c r="K97" s="107">
        <v>0.625</v>
      </c>
      <c r="L97" s="108">
        <v>9</v>
      </c>
      <c r="M97" s="108">
        <v>19</v>
      </c>
      <c r="N97" s="108">
        <v>11</v>
      </c>
      <c r="O97" s="108">
        <v>9</v>
      </c>
      <c r="P97" s="108">
        <v>15</v>
      </c>
      <c r="Q97" s="108">
        <v>21</v>
      </c>
      <c r="R97" s="108">
        <v>14</v>
      </c>
    </row>
    <row r="98" spans="1:18" ht="13.5" thickBot="1" x14ac:dyDescent="0.25">
      <c r="A98" s="105">
        <v>0.66666666666666663</v>
      </c>
      <c r="B98" s="106">
        <v>12</v>
      </c>
      <c r="C98" s="106">
        <v>10</v>
      </c>
      <c r="D98" s="106">
        <v>10</v>
      </c>
      <c r="E98" s="106">
        <v>5</v>
      </c>
      <c r="F98" s="106">
        <v>8</v>
      </c>
      <c r="G98" s="106">
        <v>6</v>
      </c>
      <c r="H98" s="106">
        <v>11</v>
      </c>
      <c r="K98" s="105">
        <v>0.66666666666666663</v>
      </c>
      <c r="L98" s="106">
        <v>9</v>
      </c>
      <c r="M98" s="106">
        <v>11</v>
      </c>
      <c r="N98" s="106">
        <v>9</v>
      </c>
      <c r="O98" s="106">
        <v>8</v>
      </c>
      <c r="P98" s="106">
        <v>12</v>
      </c>
      <c r="Q98" s="106">
        <v>14</v>
      </c>
      <c r="R98" s="106">
        <v>13</v>
      </c>
    </row>
    <row r="99" spans="1:18" ht="13.5" thickBot="1" x14ac:dyDescent="0.25">
      <c r="A99" s="107">
        <v>0.70833333333333337</v>
      </c>
      <c r="B99" s="108">
        <v>7</v>
      </c>
      <c r="C99" s="108">
        <v>5</v>
      </c>
      <c r="D99" s="108">
        <v>13</v>
      </c>
      <c r="E99" s="108">
        <v>6</v>
      </c>
      <c r="F99" s="108">
        <v>6</v>
      </c>
      <c r="G99" s="108">
        <v>5</v>
      </c>
      <c r="H99" s="108">
        <v>8</v>
      </c>
      <c r="K99" s="107">
        <v>0.70833333333333337</v>
      </c>
      <c r="L99" s="108">
        <v>10</v>
      </c>
      <c r="M99" s="108">
        <v>11</v>
      </c>
      <c r="N99" s="108">
        <v>10</v>
      </c>
      <c r="O99" s="108">
        <v>7</v>
      </c>
      <c r="P99" s="108">
        <v>9</v>
      </c>
      <c r="Q99" s="108">
        <v>14</v>
      </c>
      <c r="R99" s="108">
        <v>11</v>
      </c>
    </row>
    <row r="100" spans="1:18" ht="13.5" thickBot="1" x14ac:dyDescent="0.25">
      <c r="A100" s="105">
        <v>0.75</v>
      </c>
      <c r="B100" s="106">
        <v>7</v>
      </c>
      <c r="C100" s="106">
        <v>5</v>
      </c>
      <c r="D100" s="106">
        <v>15</v>
      </c>
      <c r="E100" s="106">
        <v>5</v>
      </c>
      <c r="F100" s="106">
        <v>6</v>
      </c>
      <c r="G100" s="106">
        <v>5</v>
      </c>
      <c r="H100" s="106">
        <v>12</v>
      </c>
      <c r="K100" s="105">
        <v>0.75</v>
      </c>
      <c r="L100" s="106">
        <v>10</v>
      </c>
      <c r="M100" s="106">
        <v>10</v>
      </c>
      <c r="N100" s="106">
        <v>14</v>
      </c>
      <c r="O100" s="106">
        <v>8</v>
      </c>
      <c r="P100" s="106">
        <v>11</v>
      </c>
      <c r="Q100" s="106">
        <v>10</v>
      </c>
      <c r="R100" s="106">
        <v>13</v>
      </c>
    </row>
    <row r="101" spans="1:18" ht="13.5" thickBot="1" x14ac:dyDescent="0.25">
      <c r="A101" s="107">
        <v>0.79166666666666663</v>
      </c>
      <c r="B101" s="108">
        <v>7</v>
      </c>
      <c r="C101" s="108">
        <v>8</v>
      </c>
      <c r="D101" s="108">
        <v>10</v>
      </c>
      <c r="E101" s="108">
        <v>10</v>
      </c>
      <c r="F101" s="108">
        <v>10</v>
      </c>
      <c r="G101" s="108">
        <v>5</v>
      </c>
      <c r="H101" s="108">
        <v>8</v>
      </c>
      <c r="K101" s="107">
        <v>0.79166666666666663</v>
      </c>
      <c r="L101" s="108">
        <v>9</v>
      </c>
      <c r="M101" s="108">
        <v>10</v>
      </c>
      <c r="N101" s="108">
        <v>11</v>
      </c>
      <c r="O101" s="108">
        <v>10</v>
      </c>
      <c r="P101" s="108">
        <v>12</v>
      </c>
      <c r="Q101" s="108">
        <v>8</v>
      </c>
      <c r="R101" s="108">
        <v>11</v>
      </c>
    </row>
    <row r="102" spans="1:18" ht="13.5" thickBot="1" x14ac:dyDescent="0.25">
      <c r="A102" s="105">
        <v>0.83333333333333337</v>
      </c>
      <c r="B102" s="106">
        <v>9</v>
      </c>
      <c r="C102" s="106">
        <v>5</v>
      </c>
      <c r="D102" s="106">
        <v>14</v>
      </c>
      <c r="E102" s="106">
        <v>14</v>
      </c>
      <c r="F102" s="106">
        <v>11</v>
      </c>
      <c r="G102" s="106">
        <v>5</v>
      </c>
      <c r="H102" s="106">
        <v>9</v>
      </c>
      <c r="K102" s="105">
        <v>0.83333333333333337</v>
      </c>
      <c r="L102" s="106">
        <v>10</v>
      </c>
      <c r="M102" s="106">
        <v>10</v>
      </c>
      <c r="N102" s="106">
        <v>9</v>
      </c>
      <c r="O102" s="106">
        <v>15</v>
      </c>
      <c r="P102" s="106">
        <v>7</v>
      </c>
      <c r="Q102" s="106">
        <v>8</v>
      </c>
      <c r="R102" s="106">
        <v>14</v>
      </c>
    </row>
    <row r="103" spans="1:18" ht="13.5" thickBot="1" x14ac:dyDescent="0.25">
      <c r="A103" s="107">
        <v>0.875</v>
      </c>
      <c r="B103" s="108">
        <v>9</v>
      </c>
      <c r="C103" s="108">
        <v>10</v>
      </c>
      <c r="D103" s="108">
        <v>18</v>
      </c>
      <c r="E103" s="108">
        <v>15</v>
      </c>
      <c r="F103" s="108">
        <v>11</v>
      </c>
      <c r="G103" s="108">
        <v>9</v>
      </c>
      <c r="H103" s="108">
        <v>10</v>
      </c>
      <c r="K103" s="107">
        <v>0.875</v>
      </c>
      <c r="L103" s="108">
        <v>10</v>
      </c>
      <c r="M103" s="108">
        <v>9</v>
      </c>
      <c r="N103" s="108">
        <v>14</v>
      </c>
      <c r="O103" s="108">
        <v>10</v>
      </c>
      <c r="P103" s="108">
        <v>11</v>
      </c>
      <c r="Q103" s="108">
        <v>6</v>
      </c>
      <c r="R103" s="108">
        <v>13</v>
      </c>
    </row>
    <row r="104" spans="1:18" ht="13.5" thickBot="1" x14ac:dyDescent="0.25">
      <c r="A104" s="105">
        <v>0.91666666666666663</v>
      </c>
      <c r="B104" s="106">
        <v>10</v>
      </c>
      <c r="C104" s="106">
        <v>7</v>
      </c>
      <c r="D104" s="106">
        <v>14</v>
      </c>
      <c r="E104" s="106">
        <v>11</v>
      </c>
      <c r="F104" s="106">
        <v>11</v>
      </c>
      <c r="G104" s="106">
        <v>6</v>
      </c>
      <c r="H104" s="106">
        <v>9</v>
      </c>
      <c r="K104" s="105">
        <v>0.91666666666666663</v>
      </c>
      <c r="L104" s="106">
        <v>10</v>
      </c>
      <c r="M104" s="106">
        <v>36</v>
      </c>
      <c r="N104" s="106">
        <v>7</v>
      </c>
      <c r="O104" s="106">
        <v>8</v>
      </c>
      <c r="P104" s="106">
        <v>12</v>
      </c>
      <c r="Q104" s="106">
        <v>6</v>
      </c>
      <c r="R104" s="106">
        <v>10</v>
      </c>
    </row>
    <row r="105" spans="1:18" ht="13.5" thickBot="1" x14ac:dyDescent="0.25">
      <c r="A105" s="107">
        <v>0.95833333333333337</v>
      </c>
      <c r="B105" s="108">
        <v>6</v>
      </c>
      <c r="C105" s="108">
        <v>7</v>
      </c>
      <c r="D105" s="108">
        <v>18</v>
      </c>
      <c r="E105" s="108">
        <v>9</v>
      </c>
      <c r="F105" s="108">
        <v>11</v>
      </c>
      <c r="G105" s="108">
        <v>5</v>
      </c>
      <c r="H105" s="108">
        <v>9</v>
      </c>
      <c r="K105" s="107">
        <v>0.95833333333333337</v>
      </c>
      <c r="L105" s="108">
        <v>5</v>
      </c>
      <c r="M105" s="108">
        <v>19</v>
      </c>
      <c r="N105" s="108">
        <v>6</v>
      </c>
      <c r="O105" s="108">
        <v>10</v>
      </c>
      <c r="P105" s="108">
        <v>10</v>
      </c>
      <c r="Q105" s="108">
        <v>5</v>
      </c>
      <c r="R105" s="108">
        <v>14</v>
      </c>
    </row>
    <row r="106" spans="1:18" x14ac:dyDescent="0.2">
      <c r="A106" s="114" t="s">
        <v>186</v>
      </c>
      <c r="B106" s="114">
        <f>AVERAGE(B84:B105)</f>
        <v>8.0909090909090917</v>
      </c>
      <c r="C106" s="114">
        <f t="shared" ref="C106:H106" si="6">AVERAGE(C84:C105)</f>
        <v>7.15</v>
      </c>
      <c r="D106" s="114">
        <f t="shared" si="6"/>
        <v>11.55</v>
      </c>
      <c r="E106" s="114">
        <f t="shared" si="6"/>
        <v>9.35</v>
      </c>
      <c r="F106" s="114">
        <f t="shared" si="6"/>
        <v>9.85</v>
      </c>
      <c r="G106" s="114">
        <f t="shared" si="6"/>
        <v>8</v>
      </c>
      <c r="H106" s="114">
        <f t="shared" si="6"/>
        <v>9</v>
      </c>
      <c r="K106" s="114" t="s">
        <v>186</v>
      </c>
      <c r="L106" s="114">
        <f>AVERAGE(L84:L105)</f>
        <v>7.9090909090909092</v>
      </c>
      <c r="M106" s="114">
        <f t="shared" ref="M106:R106" si="7">AVERAGE(M84:M105)</f>
        <v>12.3</v>
      </c>
      <c r="N106" s="114">
        <f t="shared" si="7"/>
        <v>11</v>
      </c>
      <c r="O106" s="114">
        <f t="shared" si="7"/>
        <v>10.85</v>
      </c>
      <c r="P106" s="114">
        <f t="shared" si="7"/>
        <v>11.15</v>
      </c>
      <c r="Q106" s="114">
        <f t="shared" si="7"/>
        <v>10.6</v>
      </c>
      <c r="R106" s="114">
        <f t="shared" si="7"/>
        <v>11.090909090909092</v>
      </c>
    </row>
    <row r="107" spans="1:18" x14ac:dyDescent="0.2">
      <c r="A107" s="114" t="s">
        <v>201</v>
      </c>
      <c r="C107" s="114">
        <f>AVERAGE(B106:H106)</f>
        <v>8.9987012987012989</v>
      </c>
      <c r="K107" s="114" t="s">
        <v>201</v>
      </c>
      <c r="M107" s="114">
        <f>AVERAGE(L106:R106)</f>
        <v>10.700000000000001</v>
      </c>
    </row>
    <row r="109" spans="1:18" x14ac:dyDescent="0.2">
      <c r="A109" s="252" t="s">
        <v>194</v>
      </c>
      <c r="B109" s="252"/>
      <c r="C109" s="252"/>
      <c r="D109" s="252"/>
      <c r="E109" s="252"/>
      <c r="F109" s="252"/>
      <c r="G109" s="252"/>
      <c r="H109" s="252"/>
      <c r="K109" s="252" t="s">
        <v>195</v>
      </c>
      <c r="L109" s="252"/>
      <c r="M109" s="252"/>
      <c r="N109" s="252"/>
      <c r="O109" s="252"/>
      <c r="P109" s="252"/>
      <c r="Q109" s="252"/>
      <c r="R109" s="252"/>
    </row>
    <row r="110" spans="1:18" ht="26.25" thickBot="1" x14ac:dyDescent="0.25">
      <c r="A110" s="104" t="s">
        <v>139</v>
      </c>
      <c r="B110" s="104" t="s">
        <v>140</v>
      </c>
      <c r="C110" s="104" t="s">
        <v>141</v>
      </c>
      <c r="D110" s="104" t="s">
        <v>142</v>
      </c>
      <c r="E110" s="104" t="s">
        <v>143</v>
      </c>
      <c r="F110" s="104" t="s">
        <v>144</v>
      </c>
      <c r="G110" s="104" t="s">
        <v>145</v>
      </c>
      <c r="H110" s="104" t="s">
        <v>146</v>
      </c>
      <c r="K110" s="104" t="s">
        <v>139</v>
      </c>
      <c r="L110" s="104" t="s">
        <v>140</v>
      </c>
      <c r="M110" s="104" t="s">
        <v>141</v>
      </c>
      <c r="N110" s="104" t="s">
        <v>142</v>
      </c>
      <c r="O110" s="104" t="s">
        <v>143</v>
      </c>
      <c r="P110" s="104" t="s">
        <v>144</v>
      </c>
      <c r="Q110" s="104" t="s">
        <v>145</v>
      </c>
      <c r="R110" s="104" t="s">
        <v>146</v>
      </c>
    </row>
    <row r="111" spans="1:18" ht="13.5" thickBot="1" x14ac:dyDescent="0.25">
      <c r="A111" s="106" t="s">
        <v>109</v>
      </c>
      <c r="B111" s="106">
        <v>19</v>
      </c>
      <c r="C111" s="106"/>
      <c r="D111" s="106"/>
      <c r="E111" s="106"/>
      <c r="F111" s="106"/>
      <c r="G111" s="106"/>
      <c r="H111" s="106">
        <v>5</v>
      </c>
      <c r="K111" s="106" t="s">
        <v>109</v>
      </c>
      <c r="L111" s="106">
        <v>16</v>
      </c>
      <c r="M111" s="106"/>
      <c r="N111" s="106"/>
      <c r="O111" s="106"/>
      <c r="P111" s="106"/>
      <c r="Q111" s="106">
        <v>5</v>
      </c>
      <c r="R111" s="106">
        <v>6</v>
      </c>
    </row>
    <row r="112" spans="1:18" ht="13.5" thickBot="1" x14ac:dyDescent="0.25">
      <c r="A112" s="107">
        <v>4.1666666666666664E-2</v>
      </c>
      <c r="B112" s="108">
        <v>16</v>
      </c>
      <c r="C112" s="108"/>
      <c r="D112" s="108"/>
      <c r="E112" s="108"/>
      <c r="F112" s="108"/>
      <c r="G112" s="108"/>
      <c r="H112" s="108">
        <v>5</v>
      </c>
      <c r="K112" s="107">
        <v>4.1666666666666664E-2</v>
      </c>
      <c r="L112" s="108">
        <v>16</v>
      </c>
      <c r="M112" s="108"/>
      <c r="N112" s="108"/>
      <c r="O112" s="108"/>
      <c r="P112" s="108"/>
      <c r="Q112" s="108">
        <v>5</v>
      </c>
      <c r="R112" s="108">
        <v>6</v>
      </c>
    </row>
    <row r="113" spans="1:18" ht="13.5" thickBot="1" x14ac:dyDescent="0.25">
      <c r="A113" s="105">
        <v>0.16666666666666666</v>
      </c>
      <c r="B113" s="106">
        <v>5</v>
      </c>
      <c r="C113" s="106">
        <v>5</v>
      </c>
      <c r="D113" s="106">
        <v>6</v>
      </c>
      <c r="E113" s="106">
        <v>5</v>
      </c>
      <c r="F113" s="106">
        <v>6</v>
      </c>
      <c r="G113" s="106">
        <v>5</v>
      </c>
      <c r="H113" s="106">
        <v>5</v>
      </c>
      <c r="K113" s="105">
        <v>0.16666666666666666</v>
      </c>
      <c r="L113" s="106">
        <v>8</v>
      </c>
      <c r="M113" s="106">
        <v>9</v>
      </c>
      <c r="N113" s="106">
        <v>7</v>
      </c>
      <c r="O113" s="106">
        <v>5</v>
      </c>
      <c r="P113" s="106">
        <v>6</v>
      </c>
      <c r="Q113" s="106">
        <v>8</v>
      </c>
      <c r="R113" s="106">
        <v>5</v>
      </c>
    </row>
    <row r="114" spans="1:18" ht="13.5" thickBot="1" x14ac:dyDescent="0.25">
      <c r="A114" s="107">
        <v>0.20833333333333334</v>
      </c>
      <c r="B114" s="108">
        <v>5</v>
      </c>
      <c r="C114" s="108">
        <v>5</v>
      </c>
      <c r="D114" s="108">
        <v>6</v>
      </c>
      <c r="E114" s="108">
        <v>6</v>
      </c>
      <c r="F114" s="108">
        <v>5</v>
      </c>
      <c r="G114" s="108">
        <v>5</v>
      </c>
      <c r="H114" s="108">
        <v>5</v>
      </c>
      <c r="K114" s="107">
        <v>0.20833333333333334</v>
      </c>
      <c r="L114" s="108">
        <v>5</v>
      </c>
      <c r="M114" s="108">
        <v>8</v>
      </c>
      <c r="N114" s="108">
        <v>6</v>
      </c>
      <c r="O114" s="108">
        <v>5</v>
      </c>
      <c r="P114" s="108">
        <v>8</v>
      </c>
      <c r="Q114" s="108">
        <v>6</v>
      </c>
      <c r="R114" s="108">
        <v>6</v>
      </c>
    </row>
    <row r="115" spans="1:18" ht="13.5" thickBot="1" x14ac:dyDescent="0.25">
      <c r="A115" s="105">
        <v>0.25</v>
      </c>
      <c r="B115" s="106">
        <v>5</v>
      </c>
      <c r="C115" s="106">
        <v>10</v>
      </c>
      <c r="D115" s="106">
        <v>10</v>
      </c>
      <c r="E115" s="106">
        <v>9</v>
      </c>
      <c r="F115" s="106">
        <v>6</v>
      </c>
      <c r="G115" s="106">
        <v>6</v>
      </c>
      <c r="H115" s="106">
        <v>5</v>
      </c>
      <c r="K115" s="105">
        <v>0.25</v>
      </c>
      <c r="L115" s="106">
        <v>5</v>
      </c>
      <c r="M115" s="106">
        <v>11</v>
      </c>
      <c r="N115" s="106">
        <v>9</v>
      </c>
      <c r="O115" s="106">
        <v>9</v>
      </c>
      <c r="P115" s="106">
        <v>8</v>
      </c>
      <c r="Q115" s="106">
        <v>9</v>
      </c>
      <c r="R115" s="106">
        <v>6</v>
      </c>
    </row>
    <row r="116" spans="1:18" ht="13.5" thickBot="1" x14ac:dyDescent="0.25">
      <c r="A116" s="107">
        <v>0.29166666666666669</v>
      </c>
      <c r="B116" s="108">
        <v>5</v>
      </c>
      <c r="C116" s="108">
        <v>13</v>
      </c>
      <c r="D116" s="108">
        <v>11</v>
      </c>
      <c r="E116" s="108">
        <v>20</v>
      </c>
      <c r="F116" s="108">
        <v>11</v>
      </c>
      <c r="G116" s="108">
        <v>10</v>
      </c>
      <c r="H116" s="108">
        <v>8</v>
      </c>
      <c r="K116" s="107">
        <v>0.29166666666666669</v>
      </c>
      <c r="L116" s="108">
        <v>5</v>
      </c>
      <c r="M116" s="108">
        <v>18</v>
      </c>
      <c r="N116" s="108">
        <v>15</v>
      </c>
      <c r="O116" s="108">
        <v>16</v>
      </c>
      <c r="P116" s="108">
        <v>13</v>
      </c>
      <c r="Q116" s="108">
        <v>11</v>
      </c>
      <c r="R116" s="108">
        <v>6</v>
      </c>
    </row>
    <row r="117" spans="1:18" ht="13.5" thickBot="1" x14ac:dyDescent="0.25">
      <c r="A117" s="105">
        <v>0.33333333333333331</v>
      </c>
      <c r="B117" s="106">
        <v>5</v>
      </c>
      <c r="C117" s="106">
        <v>18</v>
      </c>
      <c r="D117" s="106">
        <v>15</v>
      </c>
      <c r="E117" s="106">
        <v>25</v>
      </c>
      <c r="F117" s="106">
        <v>15</v>
      </c>
      <c r="G117" s="106">
        <v>18</v>
      </c>
      <c r="H117" s="106">
        <v>10</v>
      </c>
      <c r="K117" s="105">
        <v>0.33333333333333331</v>
      </c>
      <c r="L117" s="106">
        <v>8</v>
      </c>
      <c r="M117" s="106">
        <v>12</v>
      </c>
      <c r="N117" s="106">
        <v>22</v>
      </c>
      <c r="O117" s="106">
        <v>20</v>
      </c>
      <c r="P117" s="106">
        <v>14</v>
      </c>
      <c r="Q117" s="106">
        <v>13</v>
      </c>
      <c r="R117" s="106">
        <v>8</v>
      </c>
    </row>
    <row r="118" spans="1:18" ht="13.5" thickBot="1" x14ac:dyDescent="0.25">
      <c r="A118" s="107">
        <v>0.375</v>
      </c>
      <c r="B118" s="108">
        <v>6</v>
      </c>
      <c r="C118" s="108">
        <v>6</v>
      </c>
      <c r="D118" s="108">
        <v>11</v>
      </c>
      <c r="E118" s="108">
        <v>10</v>
      </c>
      <c r="F118" s="108">
        <v>11</v>
      </c>
      <c r="G118" s="108">
        <v>10</v>
      </c>
      <c r="H118" s="108">
        <v>14</v>
      </c>
      <c r="K118" s="107">
        <v>0.375</v>
      </c>
      <c r="L118" s="108">
        <v>13</v>
      </c>
      <c r="M118" s="108">
        <v>10</v>
      </c>
      <c r="N118" s="108">
        <v>9</v>
      </c>
      <c r="O118" s="108">
        <v>13</v>
      </c>
      <c r="P118" s="108">
        <v>13</v>
      </c>
      <c r="Q118" s="108">
        <v>10</v>
      </c>
      <c r="R118" s="108">
        <v>11</v>
      </c>
    </row>
    <row r="119" spans="1:18" ht="13.5" thickBot="1" x14ac:dyDescent="0.25">
      <c r="A119" s="105">
        <v>0.41666666666666669</v>
      </c>
      <c r="B119" s="106">
        <v>9</v>
      </c>
      <c r="C119" s="106">
        <v>6</v>
      </c>
      <c r="D119" s="106">
        <v>13</v>
      </c>
      <c r="E119" s="106">
        <v>10</v>
      </c>
      <c r="F119" s="106">
        <v>13</v>
      </c>
      <c r="G119" s="106">
        <v>11</v>
      </c>
      <c r="H119" s="106">
        <v>15</v>
      </c>
      <c r="K119" s="105">
        <v>0.41666666666666669</v>
      </c>
      <c r="L119" s="106">
        <v>15</v>
      </c>
      <c r="M119" s="106">
        <v>9</v>
      </c>
      <c r="N119" s="106">
        <v>15</v>
      </c>
      <c r="O119" s="106">
        <v>13</v>
      </c>
      <c r="P119" s="106">
        <v>10</v>
      </c>
      <c r="Q119" s="106">
        <v>10</v>
      </c>
      <c r="R119" s="106">
        <v>18</v>
      </c>
    </row>
    <row r="120" spans="1:18" ht="13.5" thickBot="1" x14ac:dyDescent="0.25">
      <c r="A120" s="107">
        <v>0.45833333333333331</v>
      </c>
      <c r="B120" s="108">
        <v>13</v>
      </c>
      <c r="C120" s="108">
        <v>9</v>
      </c>
      <c r="D120" s="108">
        <v>14</v>
      </c>
      <c r="E120" s="108">
        <v>13</v>
      </c>
      <c r="F120" s="108">
        <v>14</v>
      </c>
      <c r="G120" s="108">
        <v>11</v>
      </c>
      <c r="H120" s="108">
        <v>16</v>
      </c>
      <c r="K120" s="107">
        <v>0.45833333333333331</v>
      </c>
      <c r="L120" s="108">
        <v>15</v>
      </c>
      <c r="M120" s="108">
        <v>16</v>
      </c>
      <c r="N120" s="108">
        <v>14</v>
      </c>
      <c r="O120" s="108">
        <v>13</v>
      </c>
      <c r="P120" s="108">
        <v>15</v>
      </c>
      <c r="Q120" s="108">
        <v>13</v>
      </c>
      <c r="R120" s="108">
        <v>19</v>
      </c>
    </row>
    <row r="121" spans="1:18" ht="13.5" thickBot="1" x14ac:dyDescent="0.25">
      <c r="A121" s="106" t="s">
        <v>78</v>
      </c>
      <c r="B121" s="106">
        <v>16</v>
      </c>
      <c r="C121" s="106">
        <v>10</v>
      </c>
      <c r="D121" s="106">
        <v>13</v>
      </c>
      <c r="E121" s="106">
        <v>14</v>
      </c>
      <c r="F121" s="106">
        <v>11</v>
      </c>
      <c r="G121" s="106">
        <v>12</v>
      </c>
      <c r="H121" s="106">
        <v>19</v>
      </c>
      <c r="K121" s="106" t="s">
        <v>78</v>
      </c>
      <c r="L121" s="106">
        <v>20</v>
      </c>
      <c r="M121" s="106">
        <v>14</v>
      </c>
      <c r="N121" s="106">
        <v>14</v>
      </c>
      <c r="O121" s="106">
        <v>13</v>
      </c>
      <c r="P121" s="106">
        <v>10</v>
      </c>
      <c r="Q121" s="106">
        <v>14</v>
      </c>
      <c r="R121" s="106">
        <v>19</v>
      </c>
    </row>
    <row r="122" spans="1:18" ht="13.5" thickBot="1" x14ac:dyDescent="0.25">
      <c r="A122" s="107">
        <v>0.54166666666666663</v>
      </c>
      <c r="B122" s="108">
        <v>8</v>
      </c>
      <c r="C122" s="108">
        <v>18</v>
      </c>
      <c r="D122" s="108">
        <v>13</v>
      </c>
      <c r="E122" s="108">
        <v>11</v>
      </c>
      <c r="F122" s="108">
        <v>13</v>
      </c>
      <c r="G122" s="108">
        <v>12</v>
      </c>
      <c r="H122" s="108">
        <v>17</v>
      </c>
      <c r="K122" s="107">
        <v>0.54166666666666663</v>
      </c>
      <c r="L122" s="108">
        <v>16</v>
      </c>
      <c r="M122" s="108">
        <v>14</v>
      </c>
      <c r="N122" s="108">
        <v>14</v>
      </c>
      <c r="O122" s="108">
        <v>13</v>
      </c>
      <c r="P122" s="108">
        <v>14</v>
      </c>
      <c r="Q122" s="108">
        <v>15</v>
      </c>
      <c r="R122" s="108">
        <v>19</v>
      </c>
    </row>
    <row r="123" spans="1:18" ht="13.5" thickBot="1" x14ac:dyDescent="0.25">
      <c r="A123" s="105">
        <v>0.58333333333333337</v>
      </c>
      <c r="B123" s="106">
        <v>15</v>
      </c>
      <c r="C123" s="106">
        <v>14</v>
      </c>
      <c r="D123" s="106">
        <v>11</v>
      </c>
      <c r="E123" s="106">
        <v>14</v>
      </c>
      <c r="F123" s="106">
        <v>11</v>
      </c>
      <c r="G123" s="106">
        <v>12</v>
      </c>
      <c r="H123" s="106">
        <v>21</v>
      </c>
      <c r="K123" s="105">
        <v>0.58333333333333337</v>
      </c>
      <c r="L123" s="106">
        <v>15</v>
      </c>
      <c r="M123" s="106">
        <v>17</v>
      </c>
      <c r="N123" s="106">
        <v>14</v>
      </c>
      <c r="O123" s="106">
        <v>13</v>
      </c>
      <c r="P123" s="106">
        <v>16</v>
      </c>
      <c r="Q123" s="106">
        <v>14</v>
      </c>
      <c r="R123" s="106">
        <v>21</v>
      </c>
    </row>
    <row r="124" spans="1:18" ht="13.5" thickBot="1" x14ac:dyDescent="0.25">
      <c r="A124" s="107">
        <v>0.625</v>
      </c>
      <c r="B124" s="108">
        <v>13</v>
      </c>
      <c r="C124" s="108">
        <v>13</v>
      </c>
      <c r="D124" s="108">
        <v>20</v>
      </c>
      <c r="E124" s="108">
        <v>9</v>
      </c>
      <c r="F124" s="108">
        <v>14</v>
      </c>
      <c r="G124" s="108">
        <v>18</v>
      </c>
      <c r="H124" s="108">
        <v>20</v>
      </c>
      <c r="K124" s="107">
        <v>0.625</v>
      </c>
      <c r="L124" s="108">
        <v>18</v>
      </c>
      <c r="M124" s="108">
        <v>20</v>
      </c>
      <c r="N124" s="108">
        <v>7</v>
      </c>
      <c r="O124" s="108">
        <v>9</v>
      </c>
      <c r="P124" s="108">
        <v>10</v>
      </c>
      <c r="Q124" s="108">
        <v>10</v>
      </c>
      <c r="R124" s="108">
        <v>21</v>
      </c>
    </row>
    <row r="125" spans="1:18" ht="13.5" thickBot="1" x14ac:dyDescent="0.25">
      <c r="A125" s="105">
        <v>0.66666666666666663</v>
      </c>
      <c r="B125" s="106">
        <v>10</v>
      </c>
      <c r="C125" s="106">
        <v>11</v>
      </c>
      <c r="D125" s="106">
        <v>13</v>
      </c>
      <c r="E125" s="106">
        <v>15</v>
      </c>
      <c r="F125" s="106">
        <v>9</v>
      </c>
      <c r="G125" s="106">
        <v>10</v>
      </c>
      <c r="H125" s="106">
        <v>15</v>
      </c>
      <c r="K125" s="105">
        <v>0.66666666666666663</v>
      </c>
      <c r="L125" s="106">
        <v>21</v>
      </c>
      <c r="M125" s="106">
        <v>6</v>
      </c>
      <c r="N125" s="106">
        <v>8</v>
      </c>
      <c r="O125" s="106">
        <v>10</v>
      </c>
      <c r="P125" s="106">
        <v>10</v>
      </c>
      <c r="Q125" s="106">
        <v>13</v>
      </c>
      <c r="R125" s="106">
        <v>18</v>
      </c>
    </row>
    <row r="126" spans="1:18" ht="13.5" thickBot="1" x14ac:dyDescent="0.25">
      <c r="A126" s="107">
        <v>0.70833333333333337</v>
      </c>
      <c r="B126" s="108">
        <v>14</v>
      </c>
      <c r="C126" s="108">
        <v>10</v>
      </c>
      <c r="D126" s="108">
        <v>11</v>
      </c>
      <c r="E126" s="108">
        <v>9</v>
      </c>
      <c r="F126" s="108">
        <v>14</v>
      </c>
      <c r="G126" s="108">
        <v>7</v>
      </c>
      <c r="H126" s="108">
        <v>21</v>
      </c>
      <c r="K126" s="107">
        <v>0.70833333333333337</v>
      </c>
      <c r="L126" s="108">
        <v>16</v>
      </c>
      <c r="M126" s="108">
        <v>7</v>
      </c>
      <c r="N126" s="108">
        <v>14</v>
      </c>
      <c r="O126" s="108">
        <v>11</v>
      </c>
      <c r="P126" s="108">
        <v>10</v>
      </c>
      <c r="Q126" s="108">
        <v>11</v>
      </c>
      <c r="R126" s="108">
        <v>19</v>
      </c>
    </row>
    <row r="127" spans="1:18" ht="13.5" thickBot="1" x14ac:dyDescent="0.25">
      <c r="A127" s="105">
        <v>0.75</v>
      </c>
      <c r="B127" s="106">
        <v>9</v>
      </c>
      <c r="C127" s="106">
        <v>16</v>
      </c>
      <c r="D127" s="106">
        <v>13</v>
      </c>
      <c r="E127" s="106">
        <v>18</v>
      </c>
      <c r="F127" s="106">
        <v>10</v>
      </c>
      <c r="G127" s="106">
        <v>7</v>
      </c>
      <c r="H127" s="106">
        <v>18</v>
      </c>
      <c r="K127" s="105">
        <v>0.75</v>
      </c>
      <c r="L127" s="106">
        <v>15</v>
      </c>
      <c r="M127" s="106">
        <v>11</v>
      </c>
      <c r="N127" s="106">
        <v>14</v>
      </c>
      <c r="O127" s="106">
        <v>13</v>
      </c>
      <c r="P127" s="106">
        <v>13</v>
      </c>
      <c r="Q127" s="106">
        <v>13</v>
      </c>
      <c r="R127" s="106">
        <v>24</v>
      </c>
    </row>
    <row r="128" spans="1:18" ht="13.5" thickBot="1" x14ac:dyDescent="0.25">
      <c r="A128" s="107">
        <v>0.79166666666666663</v>
      </c>
      <c r="B128" s="108">
        <v>6</v>
      </c>
      <c r="C128" s="108">
        <v>16</v>
      </c>
      <c r="D128" s="108">
        <v>15</v>
      </c>
      <c r="E128" s="108">
        <v>18</v>
      </c>
      <c r="F128" s="108">
        <v>15</v>
      </c>
      <c r="G128" s="108">
        <v>6</v>
      </c>
      <c r="H128" s="108">
        <v>13</v>
      </c>
      <c r="K128" s="107">
        <v>0.79166666666666663</v>
      </c>
      <c r="L128" s="108">
        <v>12</v>
      </c>
      <c r="M128" s="108">
        <v>16</v>
      </c>
      <c r="N128" s="108">
        <v>17</v>
      </c>
      <c r="O128" s="108">
        <v>10</v>
      </c>
      <c r="P128" s="108">
        <v>11</v>
      </c>
      <c r="Q128" s="108">
        <v>14</v>
      </c>
      <c r="R128" s="108">
        <v>19</v>
      </c>
    </row>
    <row r="129" spans="1:18" ht="13.5" thickBot="1" x14ac:dyDescent="0.25">
      <c r="A129" s="105">
        <v>0.83333333333333337</v>
      </c>
      <c r="B129" s="106">
        <v>16</v>
      </c>
      <c r="C129" s="106">
        <v>10</v>
      </c>
      <c r="D129" s="106">
        <v>20</v>
      </c>
      <c r="E129" s="106">
        <v>15</v>
      </c>
      <c r="F129" s="106">
        <v>19</v>
      </c>
      <c r="G129" s="106">
        <v>9</v>
      </c>
      <c r="H129" s="106">
        <v>15</v>
      </c>
      <c r="K129" s="105">
        <v>0.83333333333333337</v>
      </c>
      <c r="L129" s="106">
        <v>19</v>
      </c>
      <c r="M129" s="106">
        <v>16</v>
      </c>
      <c r="N129" s="106">
        <v>17</v>
      </c>
      <c r="O129" s="106">
        <v>14</v>
      </c>
      <c r="P129" s="106">
        <v>14</v>
      </c>
      <c r="Q129" s="106">
        <v>11</v>
      </c>
      <c r="R129" s="106">
        <v>15</v>
      </c>
    </row>
    <row r="130" spans="1:18" ht="13.5" thickBot="1" x14ac:dyDescent="0.25">
      <c r="A130" s="107">
        <v>0.875</v>
      </c>
      <c r="B130" s="108">
        <v>16</v>
      </c>
      <c r="C130" s="108">
        <v>6</v>
      </c>
      <c r="D130" s="108">
        <v>9</v>
      </c>
      <c r="E130" s="108">
        <v>10</v>
      </c>
      <c r="F130" s="108">
        <v>14</v>
      </c>
      <c r="G130" s="108">
        <v>6</v>
      </c>
      <c r="H130" s="108">
        <v>17</v>
      </c>
      <c r="K130" s="107">
        <v>0.875</v>
      </c>
      <c r="L130" s="108">
        <v>22</v>
      </c>
      <c r="M130" s="108">
        <v>11</v>
      </c>
      <c r="N130" s="108">
        <v>12</v>
      </c>
      <c r="O130" s="108">
        <v>10</v>
      </c>
      <c r="P130" s="108">
        <v>15</v>
      </c>
      <c r="Q130" s="108">
        <v>6</v>
      </c>
      <c r="R130" s="108">
        <v>19</v>
      </c>
    </row>
    <row r="131" spans="1:18" ht="13.5" thickBot="1" x14ac:dyDescent="0.25">
      <c r="A131" s="105">
        <v>0.91666666666666663</v>
      </c>
      <c r="B131" s="106">
        <v>6</v>
      </c>
      <c r="C131" s="106">
        <v>5</v>
      </c>
      <c r="D131" s="106">
        <v>6</v>
      </c>
      <c r="E131" s="106">
        <v>11</v>
      </c>
      <c r="F131" s="106">
        <v>9</v>
      </c>
      <c r="G131" s="106">
        <v>6</v>
      </c>
      <c r="H131" s="106">
        <v>14</v>
      </c>
      <c r="K131" s="105">
        <v>0.91666666666666663</v>
      </c>
      <c r="L131" s="106">
        <v>17</v>
      </c>
      <c r="M131" s="106">
        <v>5</v>
      </c>
      <c r="N131" s="106">
        <v>5</v>
      </c>
      <c r="O131" s="106">
        <v>8</v>
      </c>
      <c r="P131" s="106">
        <v>8</v>
      </c>
      <c r="Q131" s="106">
        <v>8</v>
      </c>
      <c r="R131" s="106">
        <v>18</v>
      </c>
    </row>
    <row r="132" spans="1:18" ht="13.5" thickBot="1" x14ac:dyDescent="0.25">
      <c r="A132" s="107">
        <v>0.95833333333333337</v>
      </c>
      <c r="B132" s="108">
        <v>5</v>
      </c>
      <c r="C132" s="108">
        <v>5</v>
      </c>
      <c r="D132" s="108">
        <v>5</v>
      </c>
      <c r="E132" s="108">
        <v>8</v>
      </c>
      <c r="F132" s="108">
        <v>5</v>
      </c>
      <c r="G132" s="108">
        <v>6</v>
      </c>
      <c r="H132" s="108">
        <v>21</v>
      </c>
      <c r="K132" s="107">
        <v>0.95833333333333337</v>
      </c>
      <c r="L132" s="108">
        <v>11</v>
      </c>
      <c r="M132" s="108">
        <v>6</v>
      </c>
      <c r="N132" s="108">
        <v>6</v>
      </c>
      <c r="O132" s="108">
        <v>5</v>
      </c>
      <c r="P132" s="108">
        <v>8</v>
      </c>
      <c r="Q132" s="108">
        <v>6</v>
      </c>
      <c r="R132" s="108">
        <v>15</v>
      </c>
    </row>
    <row r="133" spans="1:18" x14ac:dyDescent="0.2">
      <c r="A133" s="114" t="s">
        <v>186</v>
      </c>
      <c r="B133" s="114">
        <f>AVERAGE(B111:B132)</f>
        <v>10.090909090909092</v>
      </c>
      <c r="C133" s="114">
        <f t="shared" ref="C133:H133" si="8">AVERAGE(C111:C132)</f>
        <v>10.3</v>
      </c>
      <c r="D133" s="114">
        <f t="shared" si="8"/>
        <v>11.75</v>
      </c>
      <c r="E133" s="114">
        <f t="shared" si="8"/>
        <v>12.5</v>
      </c>
      <c r="F133" s="114">
        <f t="shared" si="8"/>
        <v>11.25</v>
      </c>
      <c r="G133" s="114">
        <f t="shared" si="8"/>
        <v>9.35</v>
      </c>
      <c r="H133" s="114">
        <f t="shared" si="8"/>
        <v>13.590909090909092</v>
      </c>
      <c r="K133" s="114" t="s">
        <v>186</v>
      </c>
      <c r="L133" s="123">
        <f>AVERAGE(L111:L132)</f>
        <v>14</v>
      </c>
      <c r="M133" s="123">
        <f t="shared" ref="M133:R133" si="9">AVERAGE(M111:M132)</f>
        <v>11.8</v>
      </c>
      <c r="N133" s="123">
        <f t="shared" si="9"/>
        <v>11.95</v>
      </c>
      <c r="O133" s="123">
        <f t="shared" si="9"/>
        <v>11.15</v>
      </c>
      <c r="P133" s="123">
        <f t="shared" si="9"/>
        <v>11.3</v>
      </c>
      <c r="Q133" s="123">
        <f t="shared" si="9"/>
        <v>10.227272727272727</v>
      </c>
      <c r="R133" s="123">
        <f t="shared" si="9"/>
        <v>14.454545454545455</v>
      </c>
    </row>
    <row r="134" spans="1:18" x14ac:dyDescent="0.2">
      <c r="A134" s="114" t="s">
        <v>201</v>
      </c>
      <c r="C134" s="114">
        <f>AVERAGE(B133:H133)</f>
        <v>11.261688311688312</v>
      </c>
      <c r="K134" s="114" t="s">
        <v>201</v>
      </c>
      <c r="M134" s="123">
        <f>AVERAGE(L133:R133)</f>
        <v>12.125974025974028</v>
      </c>
    </row>
    <row r="136" spans="1:18" x14ac:dyDescent="0.2">
      <c r="A136" s="252" t="s">
        <v>196</v>
      </c>
      <c r="B136" s="252"/>
      <c r="C136" s="252"/>
      <c r="D136" s="252"/>
      <c r="E136" s="252"/>
      <c r="F136" s="252"/>
      <c r="G136" s="252"/>
      <c r="H136" s="252"/>
      <c r="K136" s="252" t="s">
        <v>197</v>
      </c>
      <c r="L136" s="252"/>
      <c r="M136" s="252"/>
      <c r="N136" s="252"/>
      <c r="O136" s="252"/>
      <c r="P136" s="252"/>
      <c r="Q136" s="252"/>
      <c r="R136" s="252"/>
    </row>
    <row r="137" spans="1:18" ht="26.25" thickBot="1" x14ac:dyDescent="0.25">
      <c r="A137" s="104" t="s">
        <v>139</v>
      </c>
      <c r="B137" s="104" t="s">
        <v>140</v>
      </c>
      <c r="C137" s="104" t="s">
        <v>141</v>
      </c>
      <c r="D137" s="104" t="s">
        <v>142</v>
      </c>
      <c r="E137" s="104" t="s">
        <v>143</v>
      </c>
      <c r="F137" s="104" t="s">
        <v>144</v>
      </c>
      <c r="G137" s="104" t="s">
        <v>145</v>
      </c>
      <c r="H137" s="104" t="s">
        <v>146</v>
      </c>
      <c r="K137" s="104" t="s">
        <v>139</v>
      </c>
      <c r="L137" s="104" t="s">
        <v>140</v>
      </c>
      <c r="M137" s="104" t="s">
        <v>141</v>
      </c>
      <c r="N137" s="104" t="s">
        <v>142</v>
      </c>
      <c r="O137" s="104" t="s">
        <v>143</v>
      </c>
      <c r="P137" s="104" t="s">
        <v>144</v>
      </c>
      <c r="Q137" s="104" t="s">
        <v>145</v>
      </c>
      <c r="R137" s="104" t="s">
        <v>146</v>
      </c>
    </row>
    <row r="138" spans="1:18" ht="13.5" thickBot="1" x14ac:dyDescent="0.25">
      <c r="A138" s="106" t="s">
        <v>109</v>
      </c>
      <c r="B138" s="106">
        <v>16</v>
      </c>
      <c r="C138" s="106">
        <v>7</v>
      </c>
      <c r="D138" s="106">
        <v>5</v>
      </c>
      <c r="E138" s="106">
        <v>5</v>
      </c>
      <c r="F138" s="106">
        <v>5</v>
      </c>
      <c r="G138" s="106">
        <v>5</v>
      </c>
      <c r="H138" s="106">
        <v>11</v>
      </c>
      <c r="K138" s="106" t="s">
        <v>109</v>
      </c>
      <c r="L138" s="106">
        <v>10</v>
      </c>
      <c r="M138" s="106">
        <v>5</v>
      </c>
      <c r="N138" s="106">
        <v>5</v>
      </c>
      <c r="O138" s="106">
        <v>5</v>
      </c>
      <c r="P138" s="106">
        <v>5</v>
      </c>
      <c r="Q138" s="106">
        <v>5</v>
      </c>
      <c r="R138" s="106">
        <v>5</v>
      </c>
    </row>
    <row r="139" spans="1:18" ht="13.5" thickBot="1" x14ac:dyDescent="0.25">
      <c r="A139" s="107">
        <v>4.1666666666666664E-2</v>
      </c>
      <c r="B139" s="108">
        <v>11</v>
      </c>
      <c r="C139" s="108">
        <v>3</v>
      </c>
      <c r="D139" s="108">
        <v>5</v>
      </c>
      <c r="E139" s="108">
        <v>5</v>
      </c>
      <c r="F139" s="108">
        <v>5</v>
      </c>
      <c r="G139" s="108">
        <v>5</v>
      </c>
      <c r="H139" s="108">
        <v>8</v>
      </c>
      <c r="K139" s="107">
        <v>4.1666666666666664E-2</v>
      </c>
      <c r="L139" s="108">
        <v>6</v>
      </c>
      <c r="M139" s="108">
        <v>5</v>
      </c>
      <c r="N139" s="108">
        <v>5</v>
      </c>
      <c r="O139" s="108">
        <v>5</v>
      </c>
      <c r="P139" s="108">
        <v>5</v>
      </c>
      <c r="Q139" s="108">
        <v>5</v>
      </c>
      <c r="R139" s="108">
        <v>8</v>
      </c>
    </row>
    <row r="140" spans="1:18" ht="13.5" thickBot="1" x14ac:dyDescent="0.25">
      <c r="A140" s="105">
        <v>8.3333333333333329E-2</v>
      </c>
      <c r="B140" s="106">
        <v>10</v>
      </c>
      <c r="C140" s="106">
        <v>5</v>
      </c>
      <c r="D140" s="106">
        <v>5</v>
      </c>
      <c r="E140" s="106">
        <v>5</v>
      </c>
      <c r="F140" s="106">
        <v>5</v>
      </c>
      <c r="G140" s="106">
        <v>5</v>
      </c>
      <c r="H140" s="106">
        <v>5</v>
      </c>
      <c r="K140" s="105">
        <v>8.3333333333333329E-2</v>
      </c>
      <c r="L140" s="106">
        <v>11</v>
      </c>
      <c r="M140" s="106">
        <v>6</v>
      </c>
      <c r="N140" s="106">
        <v>5</v>
      </c>
      <c r="O140" s="106">
        <v>5</v>
      </c>
      <c r="P140" s="106">
        <v>5</v>
      </c>
      <c r="Q140" s="106">
        <v>5</v>
      </c>
      <c r="R140" s="106">
        <v>4</v>
      </c>
    </row>
    <row r="141" spans="1:18" ht="13.5" thickBot="1" x14ac:dyDescent="0.25">
      <c r="A141" s="107">
        <v>0.125</v>
      </c>
      <c r="B141" s="108">
        <v>5</v>
      </c>
      <c r="C141" s="108">
        <v>5</v>
      </c>
      <c r="D141" s="108">
        <v>5</v>
      </c>
      <c r="E141" s="108">
        <v>5</v>
      </c>
      <c r="F141" s="108">
        <v>5</v>
      </c>
      <c r="G141" s="108">
        <v>5</v>
      </c>
      <c r="H141" s="108">
        <v>5</v>
      </c>
      <c r="K141" s="107">
        <v>0.125</v>
      </c>
      <c r="L141" s="108">
        <v>8</v>
      </c>
      <c r="M141" s="108">
        <v>5</v>
      </c>
      <c r="N141" s="108">
        <v>5</v>
      </c>
      <c r="O141" s="108">
        <v>5</v>
      </c>
      <c r="P141" s="108">
        <v>5</v>
      </c>
      <c r="Q141" s="108">
        <v>5</v>
      </c>
      <c r="R141" s="108">
        <v>5</v>
      </c>
    </row>
    <row r="142" spans="1:18" ht="13.5" thickBot="1" x14ac:dyDescent="0.25">
      <c r="A142" s="105">
        <v>0.16666666666666666</v>
      </c>
      <c r="B142" s="106">
        <v>6</v>
      </c>
      <c r="C142" s="106">
        <v>8</v>
      </c>
      <c r="D142" s="106">
        <v>5</v>
      </c>
      <c r="E142" s="106">
        <v>5</v>
      </c>
      <c r="F142" s="106">
        <v>6</v>
      </c>
      <c r="G142" s="106">
        <v>6</v>
      </c>
      <c r="H142" s="106">
        <v>5</v>
      </c>
      <c r="K142" s="105">
        <v>0.16666666666666666</v>
      </c>
      <c r="L142" s="106">
        <v>6</v>
      </c>
      <c r="M142" s="106">
        <v>5</v>
      </c>
      <c r="N142" s="106">
        <v>5</v>
      </c>
      <c r="O142" s="106">
        <v>5</v>
      </c>
      <c r="P142" s="106">
        <v>5</v>
      </c>
      <c r="Q142" s="106">
        <v>5</v>
      </c>
      <c r="R142" s="106">
        <v>5</v>
      </c>
    </row>
    <row r="143" spans="1:18" ht="13.5" thickBot="1" x14ac:dyDescent="0.25">
      <c r="A143" s="107">
        <v>0.20833333333333334</v>
      </c>
      <c r="B143" s="108">
        <v>8</v>
      </c>
      <c r="C143" s="108">
        <v>13</v>
      </c>
      <c r="D143" s="108">
        <v>6</v>
      </c>
      <c r="E143" s="108">
        <v>6</v>
      </c>
      <c r="F143" s="108">
        <v>7</v>
      </c>
      <c r="G143" s="108">
        <v>5</v>
      </c>
      <c r="H143" s="108">
        <v>6</v>
      </c>
      <c r="K143" s="107">
        <v>0.20833333333333334</v>
      </c>
      <c r="L143" s="108">
        <v>5</v>
      </c>
      <c r="M143" s="108">
        <v>8</v>
      </c>
      <c r="N143" s="108">
        <v>5</v>
      </c>
      <c r="O143" s="108">
        <v>8</v>
      </c>
      <c r="P143" s="108">
        <v>8</v>
      </c>
      <c r="Q143" s="108">
        <v>7</v>
      </c>
      <c r="R143" s="108">
        <v>5</v>
      </c>
    </row>
    <row r="144" spans="1:18" ht="13.5" thickBot="1" x14ac:dyDescent="0.25">
      <c r="A144" s="105">
        <v>0.25</v>
      </c>
      <c r="B144" s="106">
        <v>9</v>
      </c>
      <c r="C144" s="106">
        <v>11</v>
      </c>
      <c r="D144" s="106">
        <v>8</v>
      </c>
      <c r="E144" s="106">
        <v>10</v>
      </c>
      <c r="F144" s="106">
        <v>7</v>
      </c>
      <c r="G144" s="106">
        <v>10</v>
      </c>
      <c r="H144" s="106">
        <v>6</v>
      </c>
      <c r="K144" s="105">
        <v>0.25</v>
      </c>
      <c r="L144" s="106">
        <v>5</v>
      </c>
      <c r="M144" s="106">
        <v>9</v>
      </c>
      <c r="N144" s="106">
        <v>6</v>
      </c>
      <c r="O144" s="106">
        <v>6</v>
      </c>
      <c r="P144" s="106">
        <v>10</v>
      </c>
      <c r="Q144" s="106">
        <v>7</v>
      </c>
      <c r="R144" s="106">
        <v>6</v>
      </c>
    </row>
    <row r="145" spans="1:18" ht="13.5" thickBot="1" x14ac:dyDescent="0.25">
      <c r="A145" s="107">
        <v>0.29166666666666669</v>
      </c>
      <c r="B145" s="108">
        <v>6</v>
      </c>
      <c r="C145" s="108">
        <v>14</v>
      </c>
      <c r="D145" s="108">
        <v>11</v>
      </c>
      <c r="E145" s="108">
        <v>15</v>
      </c>
      <c r="F145" s="108">
        <v>10</v>
      </c>
      <c r="G145" s="108">
        <v>10</v>
      </c>
      <c r="H145" s="108">
        <v>6</v>
      </c>
      <c r="K145" s="107">
        <v>0.29166666666666669</v>
      </c>
      <c r="L145" s="108">
        <v>5</v>
      </c>
      <c r="M145" s="108">
        <v>13</v>
      </c>
      <c r="N145" s="108">
        <v>9</v>
      </c>
      <c r="O145" s="108">
        <v>10</v>
      </c>
      <c r="P145" s="108">
        <v>10</v>
      </c>
      <c r="Q145" s="108">
        <v>8</v>
      </c>
      <c r="R145" s="108">
        <v>7</v>
      </c>
    </row>
    <row r="146" spans="1:18" ht="13.5" thickBot="1" x14ac:dyDescent="0.25">
      <c r="A146" s="105">
        <v>0.33333333333333331</v>
      </c>
      <c r="B146" s="106">
        <v>6</v>
      </c>
      <c r="C146" s="106">
        <v>19</v>
      </c>
      <c r="D146" s="106">
        <v>14</v>
      </c>
      <c r="E146" s="106">
        <v>19</v>
      </c>
      <c r="F146" s="106">
        <v>13</v>
      </c>
      <c r="G146" s="106">
        <v>15</v>
      </c>
      <c r="H146" s="106">
        <v>9</v>
      </c>
      <c r="K146" s="105">
        <v>0.33333333333333331</v>
      </c>
      <c r="L146" s="106">
        <v>9</v>
      </c>
      <c r="M146" s="106">
        <v>15</v>
      </c>
      <c r="N146" s="106">
        <v>18</v>
      </c>
      <c r="O146" s="106">
        <v>14</v>
      </c>
      <c r="P146" s="106">
        <v>15</v>
      </c>
      <c r="Q146" s="106">
        <v>11</v>
      </c>
      <c r="R146" s="106">
        <v>6</v>
      </c>
    </row>
    <row r="147" spans="1:18" ht="13.5" thickBot="1" x14ac:dyDescent="0.25">
      <c r="A147" s="107">
        <v>0.375</v>
      </c>
      <c r="B147" s="108">
        <v>10</v>
      </c>
      <c r="C147" s="108">
        <v>8</v>
      </c>
      <c r="D147" s="108">
        <v>13</v>
      </c>
      <c r="E147" s="108">
        <v>7</v>
      </c>
      <c r="F147" s="108">
        <v>7</v>
      </c>
      <c r="G147" s="108">
        <v>9</v>
      </c>
      <c r="H147" s="108">
        <v>13</v>
      </c>
      <c r="K147" s="107">
        <v>0.375</v>
      </c>
      <c r="L147" s="108">
        <v>10</v>
      </c>
      <c r="M147" s="108">
        <v>14</v>
      </c>
      <c r="N147" s="108">
        <v>11</v>
      </c>
      <c r="O147" s="108">
        <v>10</v>
      </c>
      <c r="P147" s="108">
        <v>9</v>
      </c>
      <c r="Q147" s="108">
        <v>10</v>
      </c>
      <c r="R147" s="108">
        <v>12</v>
      </c>
    </row>
    <row r="148" spans="1:18" ht="13.5" thickBot="1" x14ac:dyDescent="0.25">
      <c r="A148" s="105">
        <v>0.41666666666666669</v>
      </c>
      <c r="B148" s="106">
        <v>16</v>
      </c>
      <c r="C148" s="106">
        <v>20</v>
      </c>
      <c r="D148" s="106">
        <v>13</v>
      </c>
      <c r="E148" s="106">
        <v>11</v>
      </c>
      <c r="F148" s="106">
        <v>11</v>
      </c>
      <c r="G148" s="106">
        <v>8</v>
      </c>
      <c r="H148" s="106">
        <v>16</v>
      </c>
      <c r="K148" s="105">
        <v>0.41666666666666669</v>
      </c>
      <c r="L148" s="106">
        <v>10</v>
      </c>
      <c r="M148" s="106">
        <v>10</v>
      </c>
      <c r="N148" s="106">
        <v>15</v>
      </c>
      <c r="O148" s="106">
        <v>11</v>
      </c>
      <c r="P148" s="106">
        <v>15</v>
      </c>
      <c r="Q148" s="106">
        <v>14</v>
      </c>
      <c r="R148" s="106">
        <v>15</v>
      </c>
    </row>
    <row r="149" spans="1:18" ht="13.5" thickBot="1" x14ac:dyDescent="0.25">
      <c r="A149" s="107">
        <v>0.45833333333333331</v>
      </c>
      <c r="B149" s="108">
        <v>19</v>
      </c>
      <c r="C149" s="108">
        <v>19</v>
      </c>
      <c r="D149" s="108">
        <v>15</v>
      </c>
      <c r="E149" s="108">
        <v>18</v>
      </c>
      <c r="F149" s="108">
        <v>11</v>
      </c>
      <c r="G149" s="108">
        <v>11</v>
      </c>
      <c r="H149" s="108">
        <v>19</v>
      </c>
      <c r="K149" s="107">
        <v>0.45833333333333331</v>
      </c>
      <c r="L149" s="108">
        <v>12</v>
      </c>
      <c r="M149" s="108">
        <v>9</v>
      </c>
      <c r="N149" s="108">
        <v>15</v>
      </c>
      <c r="O149" s="108">
        <v>10</v>
      </c>
      <c r="P149" s="108">
        <v>16</v>
      </c>
      <c r="Q149" s="108">
        <v>14</v>
      </c>
      <c r="R149" s="108">
        <v>17</v>
      </c>
    </row>
    <row r="150" spans="1:18" ht="13.5" thickBot="1" x14ac:dyDescent="0.25">
      <c r="A150" s="106" t="s">
        <v>78</v>
      </c>
      <c r="B150" s="106">
        <v>23</v>
      </c>
      <c r="C150" s="106">
        <v>19</v>
      </c>
      <c r="D150" s="106">
        <v>13</v>
      </c>
      <c r="E150" s="106">
        <v>19</v>
      </c>
      <c r="F150" s="106">
        <v>13</v>
      </c>
      <c r="G150" s="106">
        <v>10</v>
      </c>
      <c r="H150" s="106">
        <v>26</v>
      </c>
      <c r="K150" s="106" t="s">
        <v>78</v>
      </c>
      <c r="L150" s="106">
        <v>7</v>
      </c>
      <c r="M150" s="106">
        <v>13</v>
      </c>
      <c r="N150" s="106">
        <v>13</v>
      </c>
      <c r="O150" s="106">
        <v>13</v>
      </c>
      <c r="P150" s="106">
        <v>16</v>
      </c>
      <c r="Q150" s="106">
        <v>13</v>
      </c>
      <c r="R150" s="106">
        <v>18</v>
      </c>
    </row>
    <row r="151" spans="1:18" ht="13.5" thickBot="1" x14ac:dyDescent="0.25">
      <c r="A151" s="107">
        <v>0.54166666666666663</v>
      </c>
      <c r="B151" s="108">
        <v>24</v>
      </c>
      <c r="C151" s="108">
        <v>16</v>
      </c>
      <c r="D151" s="108">
        <v>18</v>
      </c>
      <c r="E151" s="108">
        <v>14</v>
      </c>
      <c r="F151" s="108">
        <v>13</v>
      </c>
      <c r="G151" s="108">
        <v>9</v>
      </c>
      <c r="H151" s="108">
        <v>21</v>
      </c>
      <c r="K151" s="107">
        <v>0.54166666666666663</v>
      </c>
      <c r="L151" s="108">
        <v>11</v>
      </c>
      <c r="M151" s="108">
        <v>14</v>
      </c>
      <c r="N151" s="108">
        <v>11</v>
      </c>
      <c r="O151" s="108">
        <v>10</v>
      </c>
      <c r="P151" s="108">
        <v>9</v>
      </c>
      <c r="Q151" s="108">
        <v>16</v>
      </c>
      <c r="R151" s="108">
        <v>18</v>
      </c>
    </row>
    <row r="152" spans="1:18" ht="13.5" thickBot="1" x14ac:dyDescent="0.25">
      <c r="A152" s="105">
        <v>0.58333333333333337</v>
      </c>
      <c r="B152" s="106">
        <v>24</v>
      </c>
      <c r="C152" s="106">
        <v>14</v>
      </c>
      <c r="D152" s="106">
        <v>13</v>
      </c>
      <c r="E152" s="106">
        <v>14</v>
      </c>
      <c r="F152" s="106">
        <v>17</v>
      </c>
      <c r="G152" s="106">
        <v>14</v>
      </c>
      <c r="H152" s="106">
        <v>24</v>
      </c>
      <c r="K152" s="105">
        <v>0.58333333333333337</v>
      </c>
      <c r="L152" s="106">
        <v>12</v>
      </c>
      <c r="M152" s="106">
        <v>16</v>
      </c>
      <c r="N152" s="106">
        <v>14</v>
      </c>
      <c r="O152" s="106">
        <v>8</v>
      </c>
      <c r="P152" s="106">
        <v>10</v>
      </c>
      <c r="Q152" s="106">
        <v>10</v>
      </c>
      <c r="R152" s="106">
        <v>15</v>
      </c>
    </row>
    <row r="153" spans="1:18" ht="13.5" thickBot="1" x14ac:dyDescent="0.25">
      <c r="A153" s="107">
        <v>0.625</v>
      </c>
      <c r="B153" s="108">
        <v>26</v>
      </c>
      <c r="C153" s="108">
        <v>8</v>
      </c>
      <c r="D153" s="108">
        <v>16</v>
      </c>
      <c r="E153" s="108">
        <v>16</v>
      </c>
      <c r="F153" s="108">
        <v>15</v>
      </c>
      <c r="G153" s="108">
        <v>16</v>
      </c>
      <c r="H153" s="108">
        <v>23</v>
      </c>
      <c r="K153" s="107">
        <v>0.625</v>
      </c>
      <c r="L153" s="108">
        <v>14</v>
      </c>
      <c r="M153" s="108">
        <v>10</v>
      </c>
      <c r="N153" s="108">
        <v>19</v>
      </c>
      <c r="O153" s="108">
        <v>15</v>
      </c>
      <c r="P153" s="108">
        <v>13</v>
      </c>
      <c r="Q153" s="108">
        <v>14</v>
      </c>
      <c r="R153" s="108">
        <v>16</v>
      </c>
    </row>
    <row r="154" spans="1:18" ht="13.5" thickBot="1" x14ac:dyDescent="0.25">
      <c r="A154" s="105">
        <v>0.66666666666666663</v>
      </c>
      <c r="B154" s="106">
        <v>9</v>
      </c>
      <c r="C154" s="106">
        <v>5</v>
      </c>
      <c r="D154" s="106">
        <v>19</v>
      </c>
      <c r="E154" s="106">
        <v>15</v>
      </c>
      <c r="F154" s="106">
        <v>11</v>
      </c>
      <c r="G154" s="106">
        <v>13</v>
      </c>
      <c r="H154" s="106">
        <v>25</v>
      </c>
      <c r="K154" s="105">
        <v>0.66666666666666663</v>
      </c>
      <c r="L154" s="106">
        <v>10</v>
      </c>
      <c r="M154" s="106">
        <v>13</v>
      </c>
      <c r="N154" s="106">
        <v>15</v>
      </c>
      <c r="O154" s="106">
        <v>12</v>
      </c>
      <c r="P154" s="106">
        <v>18</v>
      </c>
      <c r="Q154" s="106">
        <v>11</v>
      </c>
      <c r="R154" s="106">
        <v>16</v>
      </c>
    </row>
    <row r="155" spans="1:18" ht="13.5" thickBot="1" x14ac:dyDescent="0.25">
      <c r="A155" s="107">
        <v>0.70833333333333337</v>
      </c>
      <c r="B155" s="108">
        <v>13</v>
      </c>
      <c r="C155" s="108">
        <v>9</v>
      </c>
      <c r="D155" s="108">
        <v>10</v>
      </c>
      <c r="E155" s="108">
        <v>15</v>
      </c>
      <c r="F155" s="108">
        <v>7</v>
      </c>
      <c r="G155" s="108">
        <v>14</v>
      </c>
      <c r="H155" s="108">
        <v>19</v>
      </c>
      <c r="K155" s="107">
        <v>0.70833333333333337</v>
      </c>
      <c r="L155" s="108">
        <v>13</v>
      </c>
      <c r="M155" s="108">
        <v>14</v>
      </c>
      <c r="N155" s="108">
        <v>19</v>
      </c>
      <c r="O155" s="108">
        <v>14</v>
      </c>
      <c r="P155" s="108">
        <v>13</v>
      </c>
      <c r="Q155" s="108">
        <v>10</v>
      </c>
      <c r="R155" s="108">
        <v>14</v>
      </c>
    </row>
    <row r="156" spans="1:18" ht="13.5" thickBot="1" x14ac:dyDescent="0.25">
      <c r="A156" s="105">
        <v>0.75</v>
      </c>
      <c r="B156" s="106">
        <v>24</v>
      </c>
      <c r="C156" s="106">
        <v>10</v>
      </c>
      <c r="D156" s="106">
        <v>14</v>
      </c>
      <c r="E156" s="106">
        <v>15</v>
      </c>
      <c r="F156" s="106">
        <v>12</v>
      </c>
      <c r="G156" s="106">
        <v>13</v>
      </c>
      <c r="H156" s="106">
        <v>21</v>
      </c>
      <c r="K156" s="105">
        <v>0.75</v>
      </c>
      <c r="L156" s="106">
        <v>12</v>
      </c>
      <c r="M156" s="106">
        <v>16</v>
      </c>
      <c r="N156" s="106">
        <v>14</v>
      </c>
      <c r="O156" s="106">
        <v>14</v>
      </c>
      <c r="P156" s="106">
        <v>11</v>
      </c>
      <c r="Q156" s="106">
        <v>11</v>
      </c>
      <c r="R156" s="106">
        <v>16</v>
      </c>
    </row>
    <row r="157" spans="1:18" ht="13.5" thickBot="1" x14ac:dyDescent="0.25">
      <c r="A157" s="107">
        <v>0.79166666666666663</v>
      </c>
      <c r="B157" s="108">
        <v>20</v>
      </c>
      <c r="C157" s="108">
        <v>13</v>
      </c>
      <c r="D157" s="108">
        <v>11</v>
      </c>
      <c r="E157" s="108">
        <v>11</v>
      </c>
      <c r="F157" s="108">
        <v>8</v>
      </c>
      <c r="G157" s="108">
        <v>13</v>
      </c>
      <c r="H157" s="108">
        <v>21</v>
      </c>
      <c r="K157" s="107">
        <v>0.79166666666666663</v>
      </c>
      <c r="L157" s="108">
        <v>9</v>
      </c>
      <c r="M157" s="108">
        <v>11</v>
      </c>
      <c r="N157" s="108">
        <v>14</v>
      </c>
      <c r="O157" s="108">
        <v>13</v>
      </c>
      <c r="P157" s="108">
        <v>10</v>
      </c>
      <c r="Q157" s="108">
        <v>11</v>
      </c>
      <c r="R157" s="108">
        <v>16</v>
      </c>
    </row>
    <row r="158" spans="1:18" ht="13.5" thickBot="1" x14ac:dyDescent="0.25">
      <c r="A158" s="105">
        <v>0.83333333333333337</v>
      </c>
      <c r="B158" s="106">
        <v>13</v>
      </c>
      <c r="C158" s="106">
        <v>8</v>
      </c>
      <c r="D158" s="106">
        <v>13</v>
      </c>
      <c r="E158" s="106">
        <v>9</v>
      </c>
      <c r="F158" s="106">
        <v>5</v>
      </c>
      <c r="G158" s="106">
        <v>11</v>
      </c>
      <c r="H158" s="106">
        <v>20</v>
      </c>
      <c r="K158" s="105">
        <v>0.83333333333333337</v>
      </c>
      <c r="L158" s="106">
        <v>8</v>
      </c>
      <c r="M158" s="106">
        <v>9</v>
      </c>
      <c r="N158" s="106">
        <v>13</v>
      </c>
      <c r="O158" s="106">
        <v>8</v>
      </c>
      <c r="P158" s="106">
        <v>8</v>
      </c>
      <c r="Q158" s="106">
        <v>10</v>
      </c>
      <c r="R158" s="106">
        <v>14</v>
      </c>
    </row>
    <row r="159" spans="1:18" ht="13.5" thickBot="1" x14ac:dyDescent="0.25">
      <c r="A159" s="107">
        <v>0.875</v>
      </c>
      <c r="B159" s="108">
        <v>5</v>
      </c>
      <c r="C159" s="108">
        <v>8</v>
      </c>
      <c r="D159" s="108">
        <v>10</v>
      </c>
      <c r="E159" s="108">
        <v>7</v>
      </c>
      <c r="F159" s="108">
        <v>4</v>
      </c>
      <c r="G159" s="108">
        <v>14</v>
      </c>
      <c r="H159" s="108">
        <v>21</v>
      </c>
      <c r="K159" s="107">
        <v>0.875</v>
      </c>
      <c r="L159" s="108">
        <v>6</v>
      </c>
      <c r="M159" s="108">
        <v>9</v>
      </c>
      <c r="N159" s="108">
        <v>6</v>
      </c>
      <c r="O159" s="108">
        <v>6</v>
      </c>
      <c r="P159" s="108">
        <v>8</v>
      </c>
      <c r="Q159" s="108">
        <v>9</v>
      </c>
      <c r="R159" s="108">
        <v>13</v>
      </c>
    </row>
    <row r="160" spans="1:18" ht="13.5" thickBot="1" x14ac:dyDescent="0.25">
      <c r="A160" s="105">
        <v>0.91666666666666663</v>
      </c>
      <c r="B160" s="106">
        <v>6</v>
      </c>
      <c r="C160" s="106">
        <v>6</v>
      </c>
      <c r="D160" s="106">
        <v>6</v>
      </c>
      <c r="E160" s="106">
        <v>6</v>
      </c>
      <c r="F160" s="106">
        <v>6</v>
      </c>
      <c r="G160" s="106">
        <v>8</v>
      </c>
      <c r="H160" s="106">
        <v>18</v>
      </c>
      <c r="K160" s="105">
        <v>0.91666666666666663</v>
      </c>
      <c r="L160" s="106">
        <v>5</v>
      </c>
      <c r="M160" s="106">
        <v>6</v>
      </c>
      <c r="N160" s="106">
        <v>10</v>
      </c>
      <c r="O160" s="106">
        <v>5</v>
      </c>
      <c r="P160" s="106">
        <v>6</v>
      </c>
      <c r="Q160" s="106">
        <v>5</v>
      </c>
      <c r="R160" s="106">
        <v>14</v>
      </c>
    </row>
    <row r="161" spans="1:18" ht="13.5" thickBot="1" x14ac:dyDescent="0.25">
      <c r="A161" s="107">
        <v>0.95833333333333337</v>
      </c>
      <c r="B161" s="108">
        <v>5</v>
      </c>
      <c r="C161" s="108">
        <v>5</v>
      </c>
      <c r="D161" s="108">
        <v>8</v>
      </c>
      <c r="E161" s="108">
        <v>7</v>
      </c>
      <c r="F161" s="108">
        <v>7</v>
      </c>
      <c r="G161" s="108">
        <v>8</v>
      </c>
      <c r="H161" s="108">
        <v>18</v>
      </c>
      <c r="K161" s="107">
        <v>0.95833333333333337</v>
      </c>
      <c r="L161" s="108">
        <v>5</v>
      </c>
      <c r="M161" s="108">
        <v>8</v>
      </c>
      <c r="N161" s="108">
        <v>9</v>
      </c>
      <c r="O161" s="108">
        <v>5</v>
      </c>
      <c r="P161" s="108">
        <v>5</v>
      </c>
      <c r="Q161" s="108">
        <v>6</v>
      </c>
      <c r="R161" s="108">
        <v>18</v>
      </c>
    </row>
    <row r="162" spans="1:18" x14ac:dyDescent="0.2">
      <c r="A162" s="114" t="s">
        <v>186</v>
      </c>
      <c r="B162" s="114">
        <f>AVERAGE(B138:B161)</f>
        <v>13.083333333333334</v>
      </c>
      <c r="C162" s="114">
        <f t="shared" ref="C162:H162" si="10">AVERAGE(C138:C161)</f>
        <v>10.541666666666666</v>
      </c>
      <c r="D162" s="114">
        <f t="shared" si="10"/>
        <v>10.666666666666666</v>
      </c>
      <c r="E162" s="114">
        <f t="shared" si="10"/>
        <v>10.791666666666666</v>
      </c>
      <c r="F162" s="114">
        <f t="shared" si="10"/>
        <v>8.75</v>
      </c>
      <c r="G162" s="114">
        <f t="shared" si="10"/>
        <v>9.875</v>
      </c>
      <c r="H162" s="114">
        <f t="shared" si="10"/>
        <v>15.25</v>
      </c>
      <c r="K162" s="114" t="s">
        <v>186</v>
      </c>
      <c r="L162" s="114">
        <f>AVERAGE(L138:L161)</f>
        <v>8.7083333333333339</v>
      </c>
      <c r="M162" s="114">
        <f t="shared" ref="M162:R162" si="11">AVERAGE(M138:M161)</f>
        <v>10.125</v>
      </c>
      <c r="N162" s="114">
        <f t="shared" si="11"/>
        <v>10.875</v>
      </c>
      <c r="O162" s="114">
        <f t="shared" si="11"/>
        <v>9.0416666666666661</v>
      </c>
      <c r="P162" s="114">
        <f t="shared" si="11"/>
        <v>9.7916666666666661</v>
      </c>
      <c r="Q162" s="114">
        <f t="shared" si="11"/>
        <v>9.25</v>
      </c>
      <c r="R162" s="114">
        <f t="shared" si="11"/>
        <v>11.791666666666666</v>
      </c>
    </row>
    <row r="163" spans="1:18" x14ac:dyDescent="0.2">
      <c r="A163" s="114" t="s">
        <v>201</v>
      </c>
      <c r="C163" s="114">
        <f>AVERAGE(B162:H162)</f>
        <v>11.279761904761903</v>
      </c>
      <c r="K163" s="114" t="s">
        <v>201</v>
      </c>
      <c r="M163" s="114">
        <f>AVERAGE(L162:R162)</f>
        <v>9.9404761904761898</v>
      </c>
    </row>
  </sheetData>
  <mergeCells count="14">
    <mergeCell ref="A1:H1"/>
    <mergeCell ref="K1:R1"/>
    <mergeCell ref="A136:H136"/>
    <mergeCell ref="K136:R136"/>
    <mergeCell ref="A28:H28"/>
    <mergeCell ref="K28:R28"/>
    <mergeCell ref="A55:H55"/>
    <mergeCell ref="K55:R55"/>
    <mergeCell ref="T3:U3"/>
    <mergeCell ref="T4:U4"/>
    <mergeCell ref="A82:H82"/>
    <mergeCell ref="K82:R82"/>
    <mergeCell ref="A109:H109"/>
    <mergeCell ref="K109:R10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C25B3-8EC5-423A-AE7E-E1D97ADA2201}">
  <dimension ref="A1"/>
  <sheetViews>
    <sheetView zoomScale="106" zoomScaleNormal="106" workbookViewId="0">
      <selection activeCell="M14" sqref="M14"/>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topLeftCell="A16" workbookViewId="0">
      <selection activeCell="I32" sqref="I32"/>
    </sheetView>
  </sheetViews>
  <sheetFormatPr baseColWidth="10" defaultRowHeight="15" x14ac:dyDescent="0.25"/>
  <sheetData/>
  <pageMargins left="0.7" right="0.7" top="0.75" bottom="0.75" header="0.3" footer="0.3"/>
  <pageSetup scale="5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00000"/>
  </sheetPr>
  <dimension ref="A1:K36"/>
  <sheetViews>
    <sheetView workbookViewId="0">
      <selection activeCell="K2" sqref="K2"/>
    </sheetView>
  </sheetViews>
  <sheetFormatPr baseColWidth="10" defaultRowHeight="15" x14ac:dyDescent="0.25"/>
  <cols>
    <col min="1" max="1" width="18.5703125" bestFit="1" customWidth="1"/>
    <col min="10" max="10" width="17.140625" bestFit="1" customWidth="1"/>
  </cols>
  <sheetData>
    <row r="1" spans="1:11" ht="15.75" thickBot="1" x14ac:dyDescent="0.3"/>
    <row r="2" spans="1:11" ht="15.75" thickBot="1" x14ac:dyDescent="0.3">
      <c r="A2" s="34">
        <v>0.25</v>
      </c>
      <c r="B2" s="24">
        <v>23</v>
      </c>
      <c r="C2" s="24">
        <v>24</v>
      </c>
      <c r="D2" s="24">
        <v>25</v>
      </c>
      <c r="E2" s="24">
        <v>28</v>
      </c>
      <c r="F2" s="24">
        <v>33</v>
      </c>
      <c r="G2" s="24">
        <v>27</v>
      </c>
      <c r="H2" s="24">
        <v>15</v>
      </c>
      <c r="I2" s="37" t="s">
        <v>34</v>
      </c>
      <c r="J2" s="22" t="s">
        <v>56</v>
      </c>
      <c r="K2" s="30">
        <f>AVERAGE(B36:H36)</f>
        <v>52.556547619047613</v>
      </c>
    </row>
    <row r="3" spans="1:11" ht="15.75" thickBot="1" x14ac:dyDescent="0.3">
      <c r="A3" s="34">
        <v>0.29166666666666669</v>
      </c>
      <c r="B3" s="24">
        <v>19</v>
      </c>
      <c r="C3" s="24">
        <v>49</v>
      </c>
      <c r="D3" s="24">
        <v>40</v>
      </c>
      <c r="E3" s="24">
        <v>56</v>
      </c>
      <c r="F3" s="24">
        <v>41</v>
      </c>
      <c r="G3" s="24">
        <v>39</v>
      </c>
      <c r="H3" s="24">
        <v>11</v>
      </c>
    </row>
    <row r="4" spans="1:11" ht="15.75" thickBot="1" x14ac:dyDescent="0.3">
      <c r="A4" s="34">
        <v>0.33333333333333331</v>
      </c>
      <c r="B4" s="24">
        <v>23</v>
      </c>
      <c r="C4" s="24">
        <v>83</v>
      </c>
      <c r="D4" s="24">
        <v>50</v>
      </c>
      <c r="E4" s="24">
        <v>60</v>
      </c>
      <c r="F4" s="24">
        <v>52</v>
      </c>
      <c r="G4" s="24">
        <v>50</v>
      </c>
      <c r="H4" s="24">
        <v>5</v>
      </c>
    </row>
    <row r="5" spans="1:11" ht="15.75" thickBot="1" x14ac:dyDescent="0.3">
      <c r="A5" s="34">
        <v>0.375</v>
      </c>
      <c r="B5" s="24">
        <v>21</v>
      </c>
      <c r="C5" s="24">
        <v>79</v>
      </c>
      <c r="D5" s="24">
        <v>34</v>
      </c>
      <c r="E5" s="24">
        <v>60</v>
      </c>
      <c r="F5" s="24">
        <v>38</v>
      </c>
      <c r="G5" s="24">
        <v>44</v>
      </c>
      <c r="H5" s="24">
        <v>6</v>
      </c>
    </row>
    <row r="6" spans="1:11" ht="15.75" thickBot="1" x14ac:dyDescent="0.3">
      <c r="A6" s="34">
        <v>0.41666666666666669</v>
      </c>
      <c r="B6" s="24">
        <v>15</v>
      </c>
      <c r="C6" s="24">
        <v>74</v>
      </c>
      <c r="D6" s="24">
        <v>51</v>
      </c>
      <c r="E6" s="24">
        <v>54</v>
      </c>
      <c r="F6" s="24">
        <v>29</v>
      </c>
      <c r="G6" s="24">
        <v>27</v>
      </c>
      <c r="H6" s="24">
        <v>8</v>
      </c>
    </row>
    <row r="7" spans="1:11" ht="15.75" thickBot="1" x14ac:dyDescent="0.3">
      <c r="A7" s="34">
        <v>0.45833333333333331</v>
      </c>
      <c r="B7" s="24">
        <v>16</v>
      </c>
      <c r="C7" s="24">
        <v>69</v>
      </c>
      <c r="D7" s="24">
        <v>34</v>
      </c>
      <c r="E7" s="24">
        <v>55</v>
      </c>
      <c r="F7" s="24">
        <v>29</v>
      </c>
      <c r="G7" s="24">
        <v>16</v>
      </c>
      <c r="H7" s="24">
        <v>17</v>
      </c>
    </row>
    <row r="8" spans="1:11" ht="15.75" thickBot="1" x14ac:dyDescent="0.3">
      <c r="A8" s="24" t="s">
        <v>43</v>
      </c>
      <c r="B8" s="24">
        <v>23</v>
      </c>
      <c r="C8" s="24">
        <v>58</v>
      </c>
      <c r="D8" s="24">
        <v>34</v>
      </c>
      <c r="E8" s="24">
        <v>40</v>
      </c>
      <c r="F8" s="24">
        <v>26</v>
      </c>
      <c r="G8" s="24">
        <v>15</v>
      </c>
      <c r="H8" s="24">
        <v>12</v>
      </c>
    </row>
    <row r="9" spans="1:11" x14ac:dyDescent="0.25">
      <c r="A9" s="34">
        <v>0.54166666666666663</v>
      </c>
      <c r="B9" s="24">
        <v>41</v>
      </c>
      <c r="C9" s="24">
        <v>63</v>
      </c>
      <c r="D9" s="24">
        <v>36</v>
      </c>
      <c r="E9" s="24">
        <v>45</v>
      </c>
      <c r="F9" s="24">
        <v>37</v>
      </c>
      <c r="G9" s="24">
        <v>25</v>
      </c>
      <c r="H9" s="24">
        <v>23</v>
      </c>
    </row>
    <row r="10" spans="1:11" ht="15.75" thickBot="1" x14ac:dyDescent="0.3">
      <c r="B10" s="29">
        <f>AVERAGE(B2:B9)</f>
        <v>22.625</v>
      </c>
      <c r="C10" s="29">
        <f t="shared" ref="C10:H10" si="0">AVERAGE(C2:C9)</f>
        <v>62.375</v>
      </c>
      <c r="D10" s="29">
        <f t="shared" si="0"/>
        <v>38</v>
      </c>
      <c r="E10" s="29">
        <f t="shared" si="0"/>
        <v>49.75</v>
      </c>
      <c r="F10" s="29">
        <f t="shared" si="0"/>
        <v>35.625</v>
      </c>
      <c r="G10" s="29">
        <f t="shared" si="0"/>
        <v>30.375</v>
      </c>
      <c r="H10" s="29">
        <f t="shared" si="0"/>
        <v>12.125</v>
      </c>
    </row>
    <row r="11" spans="1:11" ht="15.75" thickBot="1" x14ac:dyDescent="0.3">
      <c r="A11" s="23" t="s">
        <v>54</v>
      </c>
      <c r="B11" s="23">
        <v>100</v>
      </c>
      <c r="C11" s="23">
        <v>124</v>
      </c>
      <c r="D11" s="23">
        <v>56</v>
      </c>
      <c r="E11" s="23">
        <v>68</v>
      </c>
      <c r="F11" s="23">
        <v>71</v>
      </c>
      <c r="G11" s="23">
        <v>64</v>
      </c>
      <c r="H11" s="23">
        <v>70</v>
      </c>
      <c r="I11" s="36" t="s">
        <v>35</v>
      </c>
    </row>
    <row r="12" spans="1:11" ht="15.75" thickBot="1" x14ac:dyDescent="0.3">
      <c r="A12" s="33">
        <v>4.1666666666666664E-2</v>
      </c>
      <c r="B12" s="23">
        <v>95</v>
      </c>
      <c r="C12" s="23">
        <v>103</v>
      </c>
      <c r="D12" s="23">
        <v>43</v>
      </c>
      <c r="E12" s="23">
        <v>59</v>
      </c>
      <c r="F12" s="23">
        <v>63</v>
      </c>
      <c r="G12" s="23">
        <v>60</v>
      </c>
      <c r="H12" s="23">
        <v>69</v>
      </c>
    </row>
    <row r="13" spans="1:11" ht="15.75" thickBot="1" x14ac:dyDescent="0.3">
      <c r="A13" s="33">
        <v>8.3333333333333329E-2</v>
      </c>
      <c r="B13" s="23">
        <v>81</v>
      </c>
      <c r="C13" s="23">
        <v>88</v>
      </c>
      <c r="D13" s="23">
        <v>43</v>
      </c>
      <c r="E13" s="23">
        <v>58</v>
      </c>
      <c r="F13" s="23">
        <v>63</v>
      </c>
      <c r="G13" s="23">
        <v>69</v>
      </c>
      <c r="H13" s="23">
        <v>64</v>
      </c>
    </row>
    <row r="14" spans="1:11" ht="15.75" thickBot="1" x14ac:dyDescent="0.3">
      <c r="A14" s="33">
        <v>0.125</v>
      </c>
      <c r="B14" s="23">
        <v>51</v>
      </c>
      <c r="C14" s="23">
        <v>78</v>
      </c>
      <c r="D14" s="23">
        <v>54</v>
      </c>
      <c r="E14" s="23">
        <v>65</v>
      </c>
      <c r="F14" s="23">
        <v>67</v>
      </c>
      <c r="G14" s="23">
        <v>77</v>
      </c>
      <c r="H14" s="23">
        <v>57</v>
      </c>
    </row>
    <row r="15" spans="1:11" ht="15.75" thickBot="1" x14ac:dyDescent="0.3">
      <c r="A15" s="33">
        <v>0.16666666666666666</v>
      </c>
      <c r="B15" s="23">
        <v>35</v>
      </c>
      <c r="C15" s="23">
        <v>74</v>
      </c>
      <c r="D15" s="23">
        <v>70</v>
      </c>
      <c r="E15" s="23">
        <v>80</v>
      </c>
      <c r="F15" s="23">
        <v>78</v>
      </c>
      <c r="G15" s="23">
        <v>84</v>
      </c>
      <c r="H15" s="23">
        <v>55</v>
      </c>
    </row>
    <row r="16" spans="1:11" ht="15.75" thickBot="1" x14ac:dyDescent="0.3">
      <c r="A16" s="33">
        <v>0.20833333333333334</v>
      </c>
      <c r="B16" s="23">
        <v>30</v>
      </c>
      <c r="C16" s="23">
        <v>85</v>
      </c>
      <c r="D16" s="23">
        <v>78</v>
      </c>
      <c r="E16" s="23">
        <v>95</v>
      </c>
      <c r="F16" s="23">
        <v>85</v>
      </c>
      <c r="G16" s="23">
        <v>96</v>
      </c>
      <c r="H16" s="23">
        <v>39</v>
      </c>
    </row>
    <row r="17" spans="1:8" ht="15.75" thickBot="1" x14ac:dyDescent="0.3">
      <c r="A17" s="33">
        <v>0.25</v>
      </c>
      <c r="B17" s="23">
        <v>35</v>
      </c>
      <c r="C17" s="23">
        <v>98</v>
      </c>
      <c r="D17" s="23">
        <v>65</v>
      </c>
      <c r="E17" s="23">
        <v>108</v>
      </c>
      <c r="F17" s="23">
        <v>91</v>
      </c>
      <c r="G17" s="23">
        <v>80</v>
      </c>
      <c r="H17" s="23">
        <v>32</v>
      </c>
    </row>
    <row r="18" spans="1:8" ht="15.75" thickBot="1" x14ac:dyDescent="0.3">
      <c r="A18" s="33">
        <v>0.29166666666666669</v>
      </c>
      <c r="B18" s="23">
        <v>24</v>
      </c>
      <c r="C18" s="23">
        <v>98</v>
      </c>
      <c r="D18" s="23">
        <v>50</v>
      </c>
      <c r="E18" s="23">
        <v>101</v>
      </c>
      <c r="F18" s="23">
        <v>78</v>
      </c>
      <c r="G18" s="23">
        <v>70</v>
      </c>
      <c r="H18" s="23">
        <v>17</v>
      </c>
    </row>
    <row r="19" spans="1:8" ht="15.75" thickBot="1" x14ac:dyDescent="0.3">
      <c r="A19" s="33">
        <v>0.33333333333333331</v>
      </c>
      <c r="B19" s="23">
        <v>18</v>
      </c>
      <c r="C19" s="23">
        <v>93</v>
      </c>
      <c r="D19" s="23">
        <v>51</v>
      </c>
      <c r="E19" s="23">
        <v>95</v>
      </c>
      <c r="F19" s="23">
        <v>80</v>
      </c>
      <c r="G19" s="23">
        <v>61</v>
      </c>
      <c r="H19" s="23">
        <v>14</v>
      </c>
    </row>
    <row r="20" spans="1:8" ht="15.75" thickBot="1" x14ac:dyDescent="0.3">
      <c r="A20" s="33">
        <v>0.375</v>
      </c>
      <c r="B20" s="23">
        <v>19</v>
      </c>
      <c r="C20" s="23">
        <v>80</v>
      </c>
      <c r="D20" s="23">
        <v>54</v>
      </c>
      <c r="E20" s="23">
        <v>73</v>
      </c>
      <c r="F20" s="23">
        <v>82</v>
      </c>
      <c r="G20" s="23">
        <v>54</v>
      </c>
      <c r="H20" s="23">
        <v>12</v>
      </c>
    </row>
    <row r="21" spans="1:8" ht="15.75" thickBot="1" x14ac:dyDescent="0.3">
      <c r="A21" s="33">
        <v>0.41666666666666669</v>
      </c>
      <c r="B21" s="23">
        <v>34</v>
      </c>
      <c r="C21" s="23">
        <v>61</v>
      </c>
      <c r="D21" s="23">
        <v>58</v>
      </c>
      <c r="E21" s="23">
        <v>66</v>
      </c>
      <c r="F21" s="23">
        <v>68</v>
      </c>
      <c r="G21" s="23">
        <v>50</v>
      </c>
      <c r="H21" s="23">
        <v>21</v>
      </c>
    </row>
    <row r="22" spans="1:8" ht="15.75" thickBot="1" x14ac:dyDescent="0.3">
      <c r="A22" s="33">
        <v>0.45833333333333331</v>
      </c>
      <c r="B22" s="23">
        <v>40</v>
      </c>
      <c r="C22" s="23">
        <v>60</v>
      </c>
      <c r="D22" s="23">
        <v>73</v>
      </c>
      <c r="E22" s="23">
        <v>56</v>
      </c>
      <c r="F22" s="23">
        <v>59</v>
      </c>
      <c r="G22" s="23">
        <v>59</v>
      </c>
      <c r="H22" s="23">
        <v>26</v>
      </c>
    </row>
    <row r="23" spans="1:8" ht="15.75" thickBot="1" x14ac:dyDescent="0.3">
      <c r="A23" s="23" t="s">
        <v>43</v>
      </c>
      <c r="B23" s="23">
        <v>45</v>
      </c>
      <c r="C23" s="23">
        <v>56</v>
      </c>
      <c r="D23" s="23">
        <v>60</v>
      </c>
      <c r="E23" s="23">
        <v>58</v>
      </c>
      <c r="F23" s="23">
        <v>58</v>
      </c>
      <c r="G23" s="23">
        <v>57</v>
      </c>
      <c r="H23" s="23">
        <v>39</v>
      </c>
    </row>
    <row r="24" spans="1:8" ht="15.75" thickBot="1" x14ac:dyDescent="0.3">
      <c r="A24" s="33">
        <v>0.54166666666666663</v>
      </c>
      <c r="B24" s="23">
        <v>55</v>
      </c>
      <c r="C24" s="23">
        <v>69</v>
      </c>
      <c r="D24" s="23">
        <v>63</v>
      </c>
      <c r="E24" s="23">
        <v>66</v>
      </c>
      <c r="F24" s="23">
        <v>54</v>
      </c>
      <c r="G24" s="23">
        <v>59</v>
      </c>
      <c r="H24" s="23">
        <v>47</v>
      </c>
    </row>
    <row r="25" spans="1:8" ht="15.75" thickBot="1" x14ac:dyDescent="0.3">
      <c r="A25" s="33">
        <v>0.58333333333333337</v>
      </c>
      <c r="B25" s="23">
        <v>71</v>
      </c>
      <c r="C25" s="23">
        <v>71</v>
      </c>
      <c r="D25" s="23">
        <v>68</v>
      </c>
      <c r="E25" s="23">
        <v>63</v>
      </c>
      <c r="F25" s="23">
        <v>52</v>
      </c>
      <c r="G25" s="23">
        <v>56</v>
      </c>
      <c r="H25" s="23">
        <v>62</v>
      </c>
    </row>
    <row r="26" spans="1:8" ht="15.75" thickBot="1" x14ac:dyDescent="0.3">
      <c r="A26" s="33">
        <v>0.625</v>
      </c>
      <c r="B26" s="23">
        <v>80</v>
      </c>
      <c r="C26" s="23">
        <v>73</v>
      </c>
      <c r="D26" s="23">
        <v>68</v>
      </c>
      <c r="E26" s="23">
        <v>71</v>
      </c>
      <c r="F26" s="23">
        <v>61</v>
      </c>
      <c r="G26" s="23">
        <v>60</v>
      </c>
      <c r="H26" s="23">
        <v>60</v>
      </c>
    </row>
    <row r="27" spans="1:8" ht="15.75" thickBot="1" x14ac:dyDescent="0.3">
      <c r="A27" s="33">
        <v>0.66666666666666663</v>
      </c>
      <c r="B27" s="23">
        <v>91</v>
      </c>
      <c r="C27" s="23">
        <v>71</v>
      </c>
      <c r="D27" s="23">
        <v>80</v>
      </c>
      <c r="E27" s="23">
        <v>64</v>
      </c>
      <c r="F27" s="23">
        <v>55</v>
      </c>
      <c r="G27" s="23">
        <v>62</v>
      </c>
      <c r="H27" s="23">
        <v>63</v>
      </c>
    </row>
    <row r="28" spans="1:8" ht="15.75" thickBot="1" x14ac:dyDescent="0.3">
      <c r="A28" s="33">
        <v>0.70833333333333337</v>
      </c>
      <c r="B28" s="23">
        <v>113</v>
      </c>
      <c r="C28" s="23">
        <v>90</v>
      </c>
      <c r="D28" s="23">
        <v>84</v>
      </c>
      <c r="E28" s="23">
        <v>53</v>
      </c>
      <c r="F28" s="23">
        <v>51</v>
      </c>
      <c r="G28" s="23">
        <v>52</v>
      </c>
      <c r="H28" s="23">
        <v>70</v>
      </c>
    </row>
    <row r="29" spans="1:8" ht="15.75" thickBot="1" x14ac:dyDescent="0.3">
      <c r="A29" s="33">
        <v>0.75</v>
      </c>
      <c r="B29" s="23">
        <v>120</v>
      </c>
      <c r="C29" s="23">
        <v>100</v>
      </c>
      <c r="D29" s="23">
        <v>83</v>
      </c>
      <c r="E29" s="23">
        <v>54</v>
      </c>
      <c r="F29" s="23">
        <v>50</v>
      </c>
      <c r="G29" s="23">
        <v>51</v>
      </c>
      <c r="H29" s="23">
        <v>74</v>
      </c>
    </row>
    <row r="30" spans="1:8" ht="15.75" thickBot="1" x14ac:dyDescent="0.3">
      <c r="A30" s="33">
        <v>0.79166666666666663</v>
      </c>
      <c r="B30" s="23">
        <v>125</v>
      </c>
      <c r="C30" s="23">
        <v>108</v>
      </c>
      <c r="D30" s="23">
        <v>83</v>
      </c>
      <c r="E30" s="23">
        <v>65</v>
      </c>
      <c r="F30" s="23">
        <v>56</v>
      </c>
      <c r="G30" s="23">
        <v>51</v>
      </c>
      <c r="H30" s="23">
        <v>73</v>
      </c>
    </row>
    <row r="31" spans="1:8" ht="15.75" thickBot="1" x14ac:dyDescent="0.3">
      <c r="A31" s="33">
        <v>0.83333333333333337</v>
      </c>
      <c r="B31" s="23">
        <v>143</v>
      </c>
      <c r="C31" s="23">
        <v>113</v>
      </c>
      <c r="D31" s="23">
        <v>90</v>
      </c>
      <c r="E31" s="23">
        <v>58</v>
      </c>
      <c r="F31" s="23">
        <v>57</v>
      </c>
      <c r="G31" s="23">
        <v>57</v>
      </c>
      <c r="H31" s="23">
        <v>74</v>
      </c>
    </row>
    <row r="32" spans="1:8" ht="15.75" thickBot="1" x14ac:dyDescent="0.3">
      <c r="A32" s="33">
        <v>0.875</v>
      </c>
      <c r="B32" s="23">
        <v>150</v>
      </c>
      <c r="C32" s="23">
        <v>110</v>
      </c>
      <c r="D32" s="23">
        <v>89</v>
      </c>
      <c r="E32" s="23">
        <v>70</v>
      </c>
      <c r="F32" s="23">
        <v>71</v>
      </c>
      <c r="G32" s="23">
        <v>54</v>
      </c>
      <c r="H32" s="23">
        <v>74</v>
      </c>
    </row>
    <row r="33" spans="1:9" ht="15.75" thickBot="1" x14ac:dyDescent="0.3">
      <c r="A33" s="33">
        <v>0.91666666666666663</v>
      </c>
      <c r="B33" s="23">
        <v>150</v>
      </c>
      <c r="C33" s="23">
        <v>105</v>
      </c>
      <c r="D33" s="23">
        <v>91</v>
      </c>
      <c r="E33" s="23">
        <v>68</v>
      </c>
      <c r="F33" s="23">
        <v>73</v>
      </c>
      <c r="G33" s="23">
        <v>54</v>
      </c>
      <c r="H33" s="23">
        <v>76</v>
      </c>
    </row>
    <row r="34" spans="1:9" x14ac:dyDescent="0.25">
      <c r="A34" s="33">
        <v>0.95833333333333337</v>
      </c>
      <c r="B34" s="23">
        <v>144</v>
      </c>
      <c r="C34" s="23">
        <v>78</v>
      </c>
      <c r="D34" s="23">
        <v>90</v>
      </c>
      <c r="E34" s="23">
        <v>76</v>
      </c>
      <c r="F34" s="23">
        <v>73</v>
      </c>
      <c r="G34" s="23">
        <v>63</v>
      </c>
      <c r="H34" s="23">
        <v>85</v>
      </c>
    </row>
    <row r="35" spans="1:9" x14ac:dyDescent="0.25">
      <c r="B35" s="29">
        <f>AVERAGE(B11:B34)</f>
        <v>77.041666666666671</v>
      </c>
      <c r="C35" s="29">
        <f t="shared" ref="C35:H35" si="1">AVERAGE(C11:C34)</f>
        <v>86.916666666666671</v>
      </c>
      <c r="D35" s="29">
        <f t="shared" si="1"/>
        <v>68.5</v>
      </c>
      <c r="E35" s="29">
        <f t="shared" si="1"/>
        <v>70.416666666666671</v>
      </c>
      <c r="F35" s="29">
        <f t="shared" si="1"/>
        <v>66.5</v>
      </c>
      <c r="G35" s="29">
        <f t="shared" si="1"/>
        <v>62.5</v>
      </c>
      <c r="H35" s="29">
        <f t="shared" si="1"/>
        <v>53.041666666666664</v>
      </c>
    </row>
    <row r="36" spans="1:9" x14ac:dyDescent="0.25">
      <c r="A36" s="22" t="s">
        <v>55</v>
      </c>
      <c r="B36" s="30">
        <f>AVERAGE(B10,B35)</f>
        <v>49.833333333333336</v>
      </c>
      <c r="C36" s="30">
        <f t="shared" ref="C36:H36" si="2">AVERAGE(C10,C35)</f>
        <v>74.645833333333343</v>
      </c>
      <c r="D36" s="30">
        <f t="shared" si="2"/>
        <v>53.25</v>
      </c>
      <c r="E36" s="30">
        <f t="shared" si="2"/>
        <v>60.083333333333336</v>
      </c>
      <c r="F36" s="30">
        <f t="shared" si="2"/>
        <v>51.0625</v>
      </c>
      <c r="G36" s="30">
        <f t="shared" si="2"/>
        <v>46.4375</v>
      </c>
      <c r="H36" s="30">
        <f t="shared" si="2"/>
        <v>32.583333333333329</v>
      </c>
      <c r="I36" s="3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00000"/>
  </sheetPr>
  <dimension ref="A1:K9"/>
  <sheetViews>
    <sheetView workbookViewId="0">
      <selection activeCell="J1" sqref="J1:K1"/>
    </sheetView>
  </sheetViews>
  <sheetFormatPr baseColWidth="10" defaultRowHeight="15" x14ac:dyDescent="0.25"/>
  <cols>
    <col min="10" max="10" width="17.140625" bestFit="1" customWidth="1"/>
    <col min="11" max="11" width="9.42578125" bestFit="1" customWidth="1"/>
  </cols>
  <sheetData>
    <row r="1" spans="1:11" ht="15.75" thickBot="1" x14ac:dyDescent="0.3">
      <c r="A1" s="34">
        <v>0.25</v>
      </c>
      <c r="B1" s="24">
        <v>14</v>
      </c>
      <c r="C1" s="24">
        <v>25</v>
      </c>
      <c r="D1" s="24">
        <v>21</v>
      </c>
      <c r="E1" s="24">
        <v>20</v>
      </c>
      <c r="F1" s="24">
        <v>30</v>
      </c>
      <c r="G1" s="24">
        <v>20</v>
      </c>
      <c r="H1" s="24">
        <v>10</v>
      </c>
      <c r="I1" s="37" t="s">
        <v>34</v>
      </c>
      <c r="J1" s="22" t="s">
        <v>56</v>
      </c>
      <c r="K1" s="30">
        <f>AVERAGE(B9:H9)</f>
        <v>28.357142857142858</v>
      </c>
    </row>
    <row r="2" spans="1:11" ht="15.75" thickBot="1" x14ac:dyDescent="0.3">
      <c r="A2" s="34">
        <v>0.29166666666666669</v>
      </c>
      <c r="B2" s="24">
        <v>11</v>
      </c>
      <c r="C2" s="24">
        <v>33</v>
      </c>
      <c r="D2" s="24">
        <v>31</v>
      </c>
      <c r="E2" s="24">
        <v>39</v>
      </c>
      <c r="F2" s="24">
        <v>32</v>
      </c>
      <c r="G2" s="24">
        <v>37</v>
      </c>
      <c r="H2" s="24">
        <v>8</v>
      </c>
    </row>
    <row r="3" spans="1:11" ht="15.75" thickBot="1" x14ac:dyDescent="0.3">
      <c r="A3" s="34">
        <v>0.33333333333333331</v>
      </c>
      <c r="B3" s="24">
        <v>8</v>
      </c>
      <c r="C3" s="24">
        <v>63</v>
      </c>
      <c r="D3" s="24">
        <v>39</v>
      </c>
      <c r="E3" s="24">
        <v>71</v>
      </c>
      <c r="F3" s="24">
        <v>47</v>
      </c>
      <c r="G3" s="24">
        <v>42</v>
      </c>
      <c r="H3" s="24">
        <v>5</v>
      </c>
    </row>
    <row r="4" spans="1:11" ht="15.75" thickBot="1" x14ac:dyDescent="0.3">
      <c r="A4" s="34">
        <v>0.375</v>
      </c>
      <c r="B4" s="24">
        <v>6</v>
      </c>
      <c r="C4" s="24">
        <v>56</v>
      </c>
      <c r="D4" s="24">
        <v>30</v>
      </c>
      <c r="E4" s="24">
        <v>41</v>
      </c>
      <c r="F4" s="24">
        <v>36</v>
      </c>
      <c r="G4" s="24">
        <v>33</v>
      </c>
      <c r="H4" s="24">
        <v>6</v>
      </c>
    </row>
    <row r="5" spans="1:11" ht="15.75" thickBot="1" x14ac:dyDescent="0.3">
      <c r="A5" s="34">
        <v>0.41666666666666669</v>
      </c>
      <c r="B5" s="24">
        <v>5</v>
      </c>
      <c r="C5" s="24">
        <v>44</v>
      </c>
      <c r="D5" s="24">
        <v>26</v>
      </c>
      <c r="E5" s="24">
        <v>36</v>
      </c>
      <c r="F5" s="24">
        <v>26</v>
      </c>
      <c r="G5" s="24">
        <v>17</v>
      </c>
      <c r="H5" s="24">
        <v>10</v>
      </c>
    </row>
    <row r="6" spans="1:11" ht="15.75" thickBot="1" x14ac:dyDescent="0.3">
      <c r="A6" s="34">
        <v>0.45833333333333331</v>
      </c>
      <c r="B6" s="24">
        <v>18</v>
      </c>
      <c r="C6" s="24">
        <v>36</v>
      </c>
      <c r="D6" s="24">
        <v>31</v>
      </c>
      <c r="E6" s="24">
        <v>38</v>
      </c>
      <c r="F6" s="24">
        <v>22</v>
      </c>
      <c r="G6" s="24">
        <v>27</v>
      </c>
      <c r="H6" s="24">
        <v>10</v>
      </c>
    </row>
    <row r="7" spans="1:11" ht="15.75" thickBot="1" x14ac:dyDescent="0.3">
      <c r="A7" s="24" t="s">
        <v>43</v>
      </c>
      <c r="B7" s="24">
        <v>30</v>
      </c>
      <c r="C7" s="24">
        <v>39</v>
      </c>
      <c r="D7" s="24">
        <v>34</v>
      </c>
      <c r="E7" s="24">
        <v>28</v>
      </c>
      <c r="F7" s="24">
        <v>32</v>
      </c>
      <c r="G7" s="24">
        <v>29</v>
      </c>
      <c r="H7" s="24">
        <v>14</v>
      </c>
    </row>
    <row r="8" spans="1:11" x14ac:dyDescent="0.25">
      <c r="A8" s="34">
        <v>0.54166666666666663</v>
      </c>
      <c r="B8" s="24">
        <v>39</v>
      </c>
      <c r="C8" s="24">
        <v>35</v>
      </c>
      <c r="D8" s="24">
        <v>36</v>
      </c>
      <c r="E8" s="24">
        <v>33</v>
      </c>
      <c r="F8" s="24">
        <v>29</v>
      </c>
      <c r="G8" s="24">
        <v>33</v>
      </c>
      <c r="H8" s="24">
        <v>17</v>
      </c>
    </row>
    <row r="9" spans="1:11" x14ac:dyDescent="0.25">
      <c r="B9" s="29">
        <f>AVERAGE(B1:B8)</f>
        <v>16.375</v>
      </c>
      <c r="C9" s="29">
        <f t="shared" ref="C9:H9" si="0">AVERAGE(C1:C8)</f>
        <v>41.375</v>
      </c>
      <c r="D9" s="29">
        <f t="shared" si="0"/>
        <v>31</v>
      </c>
      <c r="E9" s="28">
        <f t="shared" si="0"/>
        <v>38.25</v>
      </c>
      <c r="F9" s="28">
        <f t="shared" si="0"/>
        <v>31.75</v>
      </c>
      <c r="G9" s="28">
        <f t="shared" si="0"/>
        <v>29.75</v>
      </c>
      <c r="H9" s="29">
        <f t="shared" si="0"/>
        <v>10</v>
      </c>
      <c r="I9" s="35">
        <f>AVERAGE(B9:H9)</f>
        <v>28.357142857142858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00000"/>
  </sheetPr>
  <dimension ref="A1:M34"/>
  <sheetViews>
    <sheetView workbookViewId="0">
      <selection activeCell="I1" sqref="I1"/>
    </sheetView>
  </sheetViews>
  <sheetFormatPr baseColWidth="10" defaultRowHeight="15" x14ac:dyDescent="0.25"/>
  <cols>
    <col min="1" max="1" width="15.140625" customWidth="1"/>
    <col min="9" max="9" width="6.42578125" bestFit="1" customWidth="1"/>
    <col min="10" max="11" width="4.5703125" customWidth="1"/>
    <col min="12" max="12" width="17.140625" bestFit="1" customWidth="1"/>
  </cols>
  <sheetData>
    <row r="1" spans="1:13" ht="15.75" thickBot="1" x14ac:dyDescent="0.3">
      <c r="A1" s="34">
        <v>0.25</v>
      </c>
      <c r="B1" s="24">
        <v>8</v>
      </c>
      <c r="C1" s="24">
        <v>4</v>
      </c>
      <c r="D1" s="24">
        <v>5</v>
      </c>
      <c r="E1" s="24">
        <v>4</v>
      </c>
      <c r="F1" s="24">
        <v>4</v>
      </c>
      <c r="G1" s="24">
        <v>5</v>
      </c>
      <c r="H1" s="24">
        <v>5</v>
      </c>
      <c r="I1" s="37" t="s">
        <v>34</v>
      </c>
      <c r="L1" s="22" t="s">
        <v>56</v>
      </c>
      <c r="M1" s="30">
        <f>AVERAGE(I9,I34)</f>
        <v>6.3237012987012982</v>
      </c>
    </row>
    <row r="2" spans="1:13" ht="15.75" thickBot="1" x14ac:dyDescent="0.3">
      <c r="A2" s="34">
        <v>0.29166666666666669</v>
      </c>
      <c r="B2" s="24">
        <v>5</v>
      </c>
      <c r="C2" s="24">
        <v>4</v>
      </c>
      <c r="D2" s="24">
        <v>4</v>
      </c>
      <c r="E2" s="24">
        <v>6</v>
      </c>
      <c r="F2" s="24">
        <v>8</v>
      </c>
      <c r="G2" s="24">
        <v>4</v>
      </c>
      <c r="H2" s="24">
        <v>5</v>
      </c>
    </row>
    <row r="3" spans="1:13" ht="15.75" thickBot="1" x14ac:dyDescent="0.3">
      <c r="A3" s="34">
        <v>0.33333333333333331</v>
      </c>
      <c r="B3" s="24">
        <v>5</v>
      </c>
      <c r="C3" s="24">
        <v>8</v>
      </c>
      <c r="D3" s="24">
        <v>4</v>
      </c>
      <c r="E3" s="24">
        <v>5</v>
      </c>
      <c r="F3" s="24">
        <v>6</v>
      </c>
      <c r="G3" s="24">
        <v>5</v>
      </c>
      <c r="H3" s="24">
        <v>5</v>
      </c>
    </row>
    <row r="4" spans="1:13" ht="15.75" thickBot="1" x14ac:dyDescent="0.3">
      <c r="A4" s="34">
        <v>0.375</v>
      </c>
      <c r="B4" s="24">
        <v>5</v>
      </c>
      <c r="C4" s="24">
        <v>4</v>
      </c>
      <c r="D4" s="24">
        <v>4</v>
      </c>
      <c r="E4" s="24">
        <v>8</v>
      </c>
      <c r="F4" s="24">
        <v>5</v>
      </c>
      <c r="G4" s="24">
        <v>5</v>
      </c>
      <c r="H4" s="24">
        <v>5</v>
      </c>
    </row>
    <row r="5" spans="1:13" ht="15.75" thickBot="1" x14ac:dyDescent="0.3">
      <c r="A5" s="34">
        <v>0.41666666666666669</v>
      </c>
      <c r="B5" s="24">
        <v>5</v>
      </c>
      <c r="C5" s="24">
        <v>4</v>
      </c>
      <c r="D5" s="24">
        <v>4</v>
      </c>
      <c r="E5" s="24">
        <v>6</v>
      </c>
      <c r="F5" s="24">
        <v>8</v>
      </c>
      <c r="G5" s="24">
        <v>4</v>
      </c>
      <c r="H5" s="24">
        <v>5</v>
      </c>
    </row>
    <row r="6" spans="1:13" ht="15.75" thickBot="1" x14ac:dyDescent="0.3">
      <c r="A6" s="34">
        <v>0.45833333333333331</v>
      </c>
      <c r="B6" s="24">
        <v>5</v>
      </c>
      <c r="C6" s="24">
        <v>4</v>
      </c>
      <c r="D6" s="24">
        <v>4</v>
      </c>
      <c r="E6" s="24">
        <v>3</v>
      </c>
      <c r="F6" s="24">
        <v>5</v>
      </c>
      <c r="G6" s="24">
        <v>4</v>
      </c>
      <c r="H6" s="24">
        <v>5</v>
      </c>
    </row>
    <row r="7" spans="1:13" ht="15.75" thickBot="1" x14ac:dyDescent="0.3">
      <c r="A7" s="24" t="s">
        <v>43</v>
      </c>
      <c r="B7" s="24">
        <v>5</v>
      </c>
      <c r="C7" s="24">
        <v>4</v>
      </c>
      <c r="D7" s="24">
        <v>4</v>
      </c>
      <c r="E7" s="24">
        <v>4</v>
      </c>
      <c r="F7" s="24">
        <v>5</v>
      </c>
      <c r="G7" s="24">
        <v>4</v>
      </c>
      <c r="H7" s="24">
        <v>5</v>
      </c>
    </row>
    <row r="8" spans="1:13" x14ac:dyDescent="0.25">
      <c r="A8" s="34">
        <v>0.54166666666666663</v>
      </c>
      <c r="B8" s="24">
        <v>6</v>
      </c>
      <c r="C8" s="24">
        <v>4</v>
      </c>
      <c r="D8" s="24">
        <v>4</v>
      </c>
      <c r="E8" s="24">
        <v>3</v>
      </c>
      <c r="F8" s="24">
        <v>5</v>
      </c>
      <c r="G8" s="24">
        <v>5</v>
      </c>
      <c r="H8" s="24">
        <v>5</v>
      </c>
    </row>
    <row r="9" spans="1:13" ht="15.75" thickBot="1" x14ac:dyDescent="0.3">
      <c r="B9" s="28">
        <f>AVERAGE(B1:B8)</f>
        <v>5.5</v>
      </c>
      <c r="C9" s="28">
        <f t="shared" ref="C9:H9" si="0">AVERAGE(C1:C8)</f>
        <v>4.5</v>
      </c>
      <c r="D9" s="28">
        <f t="shared" si="0"/>
        <v>4.125</v>
      </c>
      <c r="E9" s="28">
        <f t="shared" si="0"/>
        <v>4.875</v>
      </c>
      <c r="F9" s="28">
        <f t="shared" si="0"/>
        <v>5.75</v>
      </c>
      <c r="G9" s="28">
        <f t="shared" si="0"/>
        <v>4.5</v>
      </c>
      <c r="H9" s="28">
        <f t="shared" si="0"/>
        <v>5</v>
      </c>
      <c r="I9" s="29">
        <f>AVERAGE(B9:H9)</f>
        <v>4.8928571428571432</v>
      </c>
      <c r="J9" s="29"/>
      <c r="K9" s="29"/>
    </row>
    <row r="10" spans="1:13" ht="15.75" thickBot="1" x14ac:dyDescent="0.3">
      <c r="A10" s="32" t="s">
        <v>54</v>
      </c>
      <c r="B10" s="32">
        <v>18</v>
      </c>
      <c r="C10" s="32"/>
      <c r="D10" s="32"/>
      <c r="E10" s="32"/>
      <c r="F10" s="32"/>
      <c r="G10" s="32">
        <v>5</v>
      </c>
      <c r="H10" s="32">
        <v>7</v>
      </c>
      <c r="I10" s="36" t="s">
        <v>35</v>
      </c>
    </row>
    <row r="11" spans="1:13" ht="15.75" thickBot="1" x14ac:dyDescent="0.3">
      <c r="A11" s="31">
        <v>4.1666666666666664E-2</v>
      </c>
      <c r="B11" s="32">
        <v>6</v>
      </c>
      <c r="C11" s="32"/>
      <c r="D11" s="32"/>
      <c r="E11" s="32"/>
      <c r="F11" s="32"/>
      <c r="G11" s="32"/>
      <c r="H11" s="32">
        <v>5</v>
      </c>
    </row>
    <row r="12" spans="1:13" ht="15.75" thickBot="1" x14ac:dyDescent="0.3">
      <c r="A12" s="31">
        <v>8.3333333333333329E-2</v>
      </c>
      <c r="B12" s="32"/>
      <c r="C12" s="32"/>
      <c r="D12" s="32"/>
      <c r="E12" s="32"/>
      <c r="F12" s="32"/>
      <c r="G12" s="32"/>
      <c r="H12" s="32"/>
    </row>
    <row r="13" spans="1:13" ht="15.75" thickBot="1" x14ac:dyDescent="0.3">
      <c r="A13" s="31">
        <v>0.125</v>
      </c>
      <c r="B13" s="32"/>
      <c r="C13" s="32"/>
      <c r="D13" s="32"/>
      <c r="E13" s="32"/>
      <c r="F13" s="32"/>
      <c r="G13" s="32"/>
      <c r="H13" s="32"/>
    </row>
    <row r="14" spans="1:13" ht="15.75" thickBot="1" x14ac:dyDescent="0.3">
      <c r="A14" s="31">
        <v>0.16666666666666666</v>
      </c>
      <c r="B14" s="32">
        <v>5</v>
      </c>
      <c r="C14" s="32">
        <v>6</v>
      </c>
      <c r="D14" s="32">
        <v>6</v>
      </c>
      <c r="E14" s="32">
        <v>9</v>
      </c>
      <c r="F14" s="32">
        <v>6</v>
      </c>
      <c r="G14" s="32">
        <v>6</v>
      </c>
      <c r="H14" s="32">
        <v>5</v>
      </c>
    </row>
    <row r="15" spans="1:13" ht="15.75" thickBot="1" x14ac:dyDescent="0.3">
      <c r="A15" s="31">
        <v>0.20833333333333334</v>
      </c>
      <c r="B15" s="32">
        <v>5</v>
      </c>
      <c r="C15" s="32">
        <v>10</v>
      </c>
      <c r="D15" s="32">
        <v>6</v>
      </c>
      <c r="E15" s="32">
        <v>6</v>
      </c>
      <c r="F15" s="32">
        <v>6</v>
      </c>
      <c r="G15" s="32">
        <v>6</v>
      </c>
      <c r="H15" s="32">
        <v>5</v>
      </c>
    </row>
    <row r="16" spans="1:13" ht="15.75" thickBot="1" x14ac:dyDescent="0.3">
      <c r="A16" s="31">
        <v>0.25</v>
      </c>
      <c r="B16" s="32">
        <v>5</v>
      </c>
      <c r="C16" s="32">
        <v>15</v>
      </c>
      <c r="D16" s="32">
        <v>5</v>
      </c>
      <c r="E16" s="32">
        <v>6</v>
      </c>
      <c r="F16" s="32">
        <v>8</v>
      </c>
      <c r="G16" s="32">
        <v>5</v>
      </c>
      <c r="H16" s="32">
        <v>5</v>
      </c>
    </row>
    <row r="17" spans="1:8" ht="15.75" thickBot="1" x14ac:dyDescent="0.3">
      <c r="A17" s="31">
        <v>0.29166666666666669</v>
      </c>
      <c r="B17" s="32">
        <v>5</v>
      </c>
      <c r="C17" s="32">
        <v>10</v>
      </c>
      <c r="D17" s="32">
        <v>5</v>
      </c>
      <c r="E17" s="32">
        <v>8</v>
      </c>
      <c r="F17" s="32">
        <v>6</v>
      </c>
      <c r="G17" s="32">
        <v>5</v>
      </c>
      <c r="H17" s="32">
        <v>5</v>
      </c>
    </row>
    <row r="18" spans="1:8" ht="15.75" thickBot="1" x14ac:dyDescent="0.3">
      <c r="A18" s="31">
        <v>0.33333333333333331</v>
      </c>
      <c r="B18" s="32">
        <v>5</v>
      </c>
      <c r="C18" s="32">
        <v>5</v>
      </c>
      <c r="D18" s="32">
        <v>5</v>
      </c>
      <c r="E18" s="32">
        <v>9</v>
      </c>
      <c r="F18" s="32">
        <v>5</v>
      </c>
      <c r="G18" s="32">
        <v>5</v>
      </c>
      <c r="H18" s="32">
        <v>5</v>
      </c>
    </row>
    <row r="19" spans="1:8" ht="15.75" thickBot="1" x14ac:dyDescent="0.3">
      <c r="A19" s="31">
        <v>0.375</v>
      </c>
      <c r="B19" s="32">
        <v>5</v>
      </c>
      <c r="C19" s="32">
        <v>8</v>
      </c>
      <c r="D19" s="32">
        <v>6</v>
      </c>
      <c r="E19" s="32">
        <v>8</v>
      </c>
      <c r="F19" s="32">
        <v>4</v>
      </c>
      <c r="G19" s="32">
        <v>5</v>
      </c>
      <c r="H19" s="32">
        <v>5</v>
      </c>
    </row>
    <row r="20" spans="1:8" ht="15.75" thickBot="1" x14ac:dyDescent="0.3">
      <c r="A20" s="31">
        <v>0.41666666666666669</v>
      </c>
      <c r="B20" s="32">
        <v>6</v>
      </c>
      <c r="C20" s="32">
        <v>5</v>
      </c>
      <c r="D20" s="32">
        <v>6</v>
      </c>
      <c r="E20" s="32">
        <v>9</v>
      </c>
      <c r="F20" s="32">
        <v>7</v>
      </c>
      <c r="G20" s="32">
        <v>5</v>
      </c>
      <c r="H20" s="32">
        <v>6</v>
      </c>
    </row>
    <row r="21" spans="1:8" ht="15.75" thickBot="1" x14ac:dyDescent="0.3">
      <c r="A21" s="31">
        <v>0.45833333333333331</v>
      </c>
      <c r="B21" s="32">
        <v>5</v>
      </c>
      <c r="C21" s="32">
        <v>5</v>
      </c>
      <c r="D21" s="32">
        <v>5</v>
      </c>
      <c r="E21" s="32">
        <v>9</v>
      </c>
      <c r="F21" s="32">
        <v>6</v>
      </c>
      <c r="G21" s="32">
        <v>6</v>
      </c>
      <c r="H21" s="32">
        <v>5</v>
      </c>
    </row>
    <row r="22" spans="1:8" ht="15.75" thickBot="1" x14ac:dyDescent="0.3">
      <c r="A22" s="32" t="s">
        <v>43</v>
      </c>
      <c r="B22" s="32">
        <v>5</v>
      </c>
      <c r="C22" s="32">
        <v>10</v>
      </c>
      <c r="D22" s="32">
        <v>5</v>
      </c>
      <c r="E22" s="32">
        <v>6</v>
      </c>
      <c r="F22" s="32">
        <v>5</v>
      </c>
      <c r="G22" s="32">
        <v>5</v>
      </c>
      <c r="H22" s="32">
        <v>6</v>
      </c>
    </row>
    <row r="23" spans="1:8" ht="15.75" thickBot="1" x14ac:dyDescent="0.3">
      <c r="A23" s="31">
        <v>0.54166666666666663</v>
      </c>
      <c r="B23" s="32">
        <v>8</v>
      </c>
      <c r="C23" s="32">
        <v>10</v>
      </c>
      <c r="D23" s="32">
        <v>5</v>
      </c>
      <c r="E23" s="32">
        <v>5</v>
      </c>
      <c r="F23" s="32">
        <v>8</v>
      </c>
      <c r="G23" s="32">
        <v>7</v>
      </c>
      <c r="H23" s="32">
        <v>7</v>
      </c>
    </row>
    <row r="24" spans="1:8" ht="15.75" thickBot="1" x14ac:dyDescent="0.3">
      <c r="A24" s="31">
        <v>0.58333333333333337</v>
      </c>
      <c r="B24" s="32">
        <v>11</v>
      </c>
      <c r="C24" s="32">
        <v>8</v>
      </c>
      <c r="D24" s="32">
        <v>8</v>
      </c>
      <c r="E24" s="32">
        <v>5</v>
      </c>
      <c r="F24" s="32">
        <v>8</v>
      </c>
      <c r="G24" s="32">
        <v>7</v>
      </c>
      <c r="H24" s="32">
        <v>7</v>
      </c>
    </row>
    <row r="25" spans="1:8" ht="15.75" thickBot="1" x14ac:dyDescent="0.3">
      <c r="A25" s="31">
        <v>0.625</v>
      </c>
      <c r="B25" s="32">
        <v>13</v>
      </c>
      <c r="C25" s="32">
        <v>10</v>
      </c>
      <c r="D25" s="32">
        <v>9</v>
      </c>
      <c r="E25" s="32">
        <v>8</v>
      </c>
      <c r="F25" s="32">
        <v>8</v>
      </c>
      <c r="G25" s="32">
        <v>5</v>
      </c>
      <c r="H25" s="32">
        <v>7</v>
      </c>
    </row>
    <row r="26" spans="1:8" ht="15.75" thickBot="1" x14ac:dyDescent="0.3">
      <c r="A26" s="31">
        <v>0.66666666666666663</v>
      </c>
      <c r="B26" s="32">
        <v>14</v>
      </c>
      <c r="C26" s="32">
        <v>9</v>
      </c>
      <c r="D26" s="32">
        <v>9</v>
      </c>
      <c r="E26" s="32">
        <v>8</v>
      </c>
      <c r="F26" s="32">
        <v>8</v>
      </c>
      <c r="G26" s="32">
        <v>7</v>
      </c>
      <c r="H26" s="32">
        <v>8</v>
      </c>
    </row>
    <row r="27" spans="1:8" ht="15.75" thickBot="1" x14ac:dyDescent="0.3">
      <c r="A27" s="31">
        <v>0.70833333333333337</v>
      </c>
      <c r="B27" s="32">
        <v>14</v>
      </c>
      <c r="C27" s="32">
        <v>13</v>
      </c>
      <c r="D27" s="32">
        <v>9</v>
      </c>
      <c r="E27" s="32">
        <v>10</v>
      </c>
      <c r="F27" s="32">
        <v>6</v>
      </c>
      <c r="G27" s="32">
        <v>5</v>
      </c>
      <c r="H27" s="32">
        <v>6</v>
      </c>
    </row>
    <row r="28" spans="1:8" ht="15.75" thickBot="1" x14ac:dyDescent="0.3">
      <c r="A28" s="31">
        <v>0.75</v>
      </c>
      <c r="B28" s="32">
        <v>18</v>
      </c>
      <c r="C28" s="32">
        <v>11</v>
      </c>
      <c r="D28" s="32">
        <v>10</v>
      </c>
      <c r="E28" s="32">
        <v>14</v>
      </c>
      <c r="F28" s="32">
        <v>6</v>
      </c>
      <c r="G28" s="32">
        <v>6</v>
      </c>
      <c r="H28" s="32">
        <v>8</v>
      </c>
    </row>
    <row r="29" spans="1:8" ht="15.75" thickBot="1" x14ac:dyDescent="0.3">
      <c r="A29" s="31">
        <v>0.79166666666666663</v>
      </c>
      <c r="B29" s="32">
        <v>15</v>
      </c>
      <c r="C29" s="32">
        <v>10</v>
      </c>
      <c r="D29" s="32">
        <v>14</v>
      </c>
      <c r="E29" s="32">
        <v>13</v>
      </c>
      <c r="F29" s="32">
        <v>8</v>
      </c>
      <c r="G29" s="32">
        <v>5</v>
      </c>
      <c r="H29" s="32">
        <v>9</v>
      </c>
    </row>
    <row r="30" spans="1:8" ht="15.75" thickBot="1" x14ac:dyDescent="0.3">
      <c r="A30" s="31">
        <v>0.83333333333333337</v>
      </c>
      <c r="B30" s="32">
        <v>18</v>
      </c>
      <c r="C30" s="32">
        <v>10</v>
      </c>
      <c r="D30" s="32">
        <v>10</v>
      </c>
      <c r="E30" s="32">
        <v>15</v>
      </c>
      <c r="F30" s="32">
        <v>9</v>
      </c>
      <c r="G30" s="32">
        <v>6</v>
      </c>
      <c r="H30" s="32">
        <v>8</v>
      </c>
    </row>
    <row r="31" spans="1:8" ht="15.75" thickBot="1" x14ac:dyDescent="0.3">
      <c r="A31" s="31">
        <v>0.875</v>
      </c>
      <c r="B31" s="32">
        <v>9</v>
      </c>
      <c r="C31" s="32">
        <v>6</v>
      </c>
      <c r="D31" s="32">
        <v>8</v>
      </c>
      <c r="E31" s="32">
        <v>13</v>
      </c>
      <c r="F31" s="32">
        <v>6</v>
      </c>
      <c r="G31" s="32">
        <v>5</v>
      </c>
      <c r="H31" s="32">
        <v>6</v>
      </c>
    </row>
    <row r="32" spans="1:8" ht="15.75" thickBot="1" x14ac:dyDescent="0.3">
      <c r="A32" s="31">
        <v>0.91666666666666663</v>
      </c>
      <c r="B32" s="32">
        <v>44</v>
      </c>
      <c r="C32" s="32">
        <v>6</v>
      </c>
      <c r="D32" s="32">
        <v>6</v>
      </c>
      <c r="E32" s="32">
        <v>6</v>
      </c>
      <c r="F32" s="32">
        <v>5</v>
      </c>
      <c r="G32" s="32">
        <v>5</v>
      </c>
      <c r="H32" s="32">
        <v>5</v>
      </c>
    </row>
    <row r="33" spans="1:11" x14ac:dyDescent="0.25">
      <c r="A33" s="31">
        <v>0.95833333333333337</v>
      </c>
      <c r="B33" s="32">
        <v>14</v>
      </c>
      <c r="C33" s="32">
        <v>4</v>
      </c>
      <c r="D33" s="32">
        <v>5</v>
      </c>
      <c r="E33" s="32">
        <v>6</v>
      </c>
      <c r="F33" s="32">
        <v>5</v>
      </c>
      <c r="G33" s="32">
        <v>10</v>
      </c>
      <c r="H33" s="32">
        <v>11</v>
      </c>
    </row>
    <row r="34" spans="1:11" x14ac:dyDescent="0.25">
      <c r="B34" s="29">
        <f>AVERAGE(B10:B11,B14:B33)</f>
        <v>11.272727272727273</v>
      </c>
      <c r="C34" s="29">
        <f>AVERAGE(C14:C33)</f>
        <v>8.5500000000000007</v>
      </c>
      <c r="D34" s="29">
        <f t="shared" ref="D34:F34" si="1">AVERAGE(D14:D33)</f>
        <v>7.1</v>
      </c>
      <c r="E34" s="29">
        <f t="shared" si="1"/>
        <v>8.65</v>
      </c>
      <c r="F34" s="29">
        <f t="shared" si="1"/>
        <v>6.5</v>
      </c>
      <c r="G34" s="29">
        <f>AVERAGE(G14:G33)</f>
        <v>5.8</v>
      </c>
      <c r="H34" s="29">
        <f>AVERAGE(H10:H11,H14:H33)</f>
        <v>6.4090909090909092</v>
      </c>
      <c r="I34" s="29">
        <f>AVERAGE(B34:H34)</f>
        <v>7.7545454545454531</v>
      </c>
      <c r="J34" s="29"/>
      <c r="K34" s="2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W37"/>
  <sheetViews>
    <sheetView topLeftCell="C1" workbookViewId="0">
      <selection activeCell="I1" sqref="I1"/>
    </sheetView>
  </sheetViews>
  <sheetFormatPr baseColWidth="10" defaultRowHeight="15" x14ac:dyDescent="0.25"/>
  <cols>
    <col min="10" max="10" width="17.140625" bestFit="1" customWidth="1"/>
    <col min="22" max="22" width="17.140625" bestFit="1" customWidth="1"/>
  </cols>
  <sheetData>
    <row r="1" spans="1:23" ht="15.75" thickBot="1" x14ac:dyDescent="0.3">
      <c r="A1" s="227" t="s">
        <v>58</v>
      </c>
      <c r="B1" s="227"/>
      <c r="C1" s="227"/>
      <c r="D1" s="227"/>
      <c r="E1" s="227"/>
      <c r="F1" s="227"/>
      <c r="G1" s="227"/>
      <c r="H1" s="227"/>
      <c r="M1" s="227" t="s">
        <v>57</v>
      </c>
      <c r="N1" s="227"/>
      <c r="O1" s="227"/>
      <c r="P1" s="227"/>
      <c r="Q1" s="227"/>
      <c r="R1" s="227"/>
      <c r="S1" s="227"/>
      <c r="T1" s="227"/>
    </row>
    <row r="2" spans="1:23" ht="15.75" thickBot="1" x14ac:dyDescent="0.3">
      <c r="A2" s="34">
        <v>0.25</v>
      </c>
      <c r="B2" s="24">
        <v>14</v>
      </c>
      <c r="C2" s="24">
        <v>18</v>
      </c>
      <c r="D2" s="24">
        <v>23</v>
      </c>
      <c r="E2" s="24">
        <v>18</v>
      </c>
      <c r="F2" s="24">
        <v>20</v>
      </c>
      <c r="G2" s="24">
        <v>26</v>
      </c>
      <c r="H2" s="24">
        <v>14</v>
      </c>
      <c r="I2" s="37" t="s">
        <v>34</v>
      </c>
      <c r="J2" s="22" t="s">
        <v>59</v>
      </c>
      <c r="K2" s="30">
        <f>AVERAGE(B37:H37)</f>
        <v>56.646135265700487</v>
      </c>
      <c r="L2" s="30"/>
      <c r="M2" s="34">
        <v>0.25</v>
      </c>
      <c r="N2" s="24">
        <v>13</v>
      </c>
      <c r="O2" s="24">
        <v>15</v>
      </c>
      <c r="P2" s="24">
        <v>26</v>
      </c>
      <c r="Q2" s="24">
        <v>16</v>
      </c>
      <c r="R2" s="24">
        <v>15</v>
      </c>
      <c r="S2" s="24">
        <v>25</v>
      </c>
      <c r="T2" s="24">
        <v>10</v>
      </c>
      <c r="U2" s="37" t="s">
        <v>34</v>
      </c>
      <c r="V2" s="22" t="s">
        <v>56</v>
      </c>
      <c r="W2" s="30">
        <f>AVERAGE(N37:T37)</f>
        <v>41.705357142857146</v>
      </c>
    </row>
    <row r="3" spans="1:23" ht="15.75" thickBot="1" x14ac:dyDescent="0.3">
      <c r="A3" s="34">
        <v>0.29166666666666669</v>
      </c>
      <c r="B3" s="24">
        <v>18</v>
      </c>
      <c r="C3" s="24">
        <v>45</v>
      </c>
      <c r="D3" s="24">
        <v>39</v>
      </c>
      <c r="E3" s="24">
        <v>34</v>
      </c>
      <c r="F3" s="24">
        <v>30</v>
      </c>
      <c r="G3" s="24">
        <v>46</v>
      </c>
      <c r="H3" s="24">
        <v>8</v>
      </c>
      <c r="M3" s="34">
        <v>0.29166666666666669</v>
      </c>
      <c r="N3" s="24">
        <v>8</v>
      </c>
      <c r="O3" s="24">
        <v>43</v>
      </c>
      <c r="P3" s="24">
        <v>28</v>
      </c>
      <c r="Q3" s="24">
        <v>41</v>
      </c>
      <c r="R3" s="24">
        <v>17</v>
      </c>
      <c r="S3" s="24">
        <v>30</v>
      </c>
      <c r="T3" s="24">
        <v>6</v>
      </c>
    </row>
    <row r="4" spans="1:23" ht="15.75" thickBot="1" x14ac:dyDescent="0.3">
      <c r="A4" s="34">
        <v>0.33333333333333331</v>
      </c>
      <c r="B4" s="24">
        <v>13</v>
      </c>
      <c r="C4" s="24">
        <v>77</v>
      </c>
      <c r="D4" s="24">
        <v>63</v>
      </c>
      <c r="E4" s="24">
        <v>46</v>
      </c>
      <c r="F4" s="24">
        <v>50</v>
      </c>
      <c r="G4" s="24">
        <v>45</v>
      </c>
      <c r="H4" s="24">
        <v>6</v>
      </c>
      <c r="M4" s="34">
        <v>0.33333333333333331</v>
      </c>
      <c r="N4" s="24">
        <v>9</v>
      </c>
      <c r="O4" s="24">
        <v>63</v>
      </c>
      <c r="P4" s="24">
        <v>36</v>
      </c>
      <c r="Q4" s="24">
        <v>33</v>
      </c>
      <c r="R4" s="24">
        <v>5</v>
      </c>
      <c r="S4" s="24">
        <v>16</v>
      </c>
      <c r="T4" s="24">
        <v>5</v>
      </c>
    </row>
    <row r="5" spans="1:23" ht="15.75" thickBot="1" x14ac:dyDescent="0.3">
      <c r="A5" s="34">
        <v>0.375</v>
      </c>
      <c r="B5" s="24">
        <v>18</v>
      </c>
      <c r="C5" s="24">
        <v>87</v>
      </c>
      <c r="D5" s="24">
        <v>56</v>
      </c>
      <c r="E5" s="24">
        <v>38</v>
      </c>
      <c r="F5" s="24">
        <v>45</v>
      </c>
      <c r="G5" s="24">
        <v>46</v>
      </c>
      <c r="H5" s="24">
        <v>6</v>
      </c>
      <c r="M5" s="34">
        <v>0.375</v>
      </c>
      <c r="N5" s="24">
        <v>14</v>
      </c>
      <c r="O5" s="24">
        <v>54</v>
      </c>
      <c r="P5" s="24">
        <v>33</v>
      </c>
      <c r="Q5" s="24">
        <v>44</v>
      </c>
      <c r="R5" s="24">
        <v>7</v>
      </c>
      <c r="S5" s="24">
        <v>15</v>
      </c>
      <c r="T5" s="24">
        <v>6</v>
      </c>
    </row>
    <row r="6" spans="1:23" ht="15.75" thickBot="1" x14ac:dyDescent="0.3">
      <c r="A6" s="34">
        <v>0.41666666666666669</v>
      </c>
      <c r="B6" s="24">
        <v>20</v>
      </c>
      <c r="C6" s="24">
        <v>77</v>
      </c>
      <c r="D6" s="24">
        <v>66</v>
      </c>
      <c r="E6" s="24">
        <v>29</v>
      </c>
      <c r="F6" s="24">
        <v>45</v>
      </c>
      <c r="G6" s="24">
        <v>46</v>
      </c>
      <c r="H6" s="24">
        <v>10</v>
      </c>
      <c r="M6" s="34">
        <v>0.41666666666666669</v>
      </c>
      <c r="N6" s="24">
        <v>19</v>
      </c>
      <c r="O6" s="24">
        <v>68</v>
      </c>
      <c r="P6" s="24">
        <v>38</v>
      </c>
      <c r="Q6" s="24">
        <v>40</v>
      </c>
      <c r="R6" s="24">
        <v>11</v>
      </c>
      <c r="S6" s="24">
        <v>20</v>
      </c>
      <c r="T6" s="24">
        <v>13</v>
      </c>
    </row>
    <row r="7" spans="1:23" ht="15.75" thickBot="1" x14ac:dyDescent="0.3">
      <c r="A7" s="34">
        <v>0.45833333333333331</v>
      </c>
      <c r="B7" s="24">
        <v>30</v>
      </c>
      <c r="C7" s="24">
        <v>77</v>
      </c>
      <c r="D7" s="24">
        <v>85</v>
      </c>
      <c r="E7" s="24">
        <v>29</v>
      </c>
      <c r="F7" s="24">
        <v>61</v>
      </c>
      <c r="G7" s="24">
        <v>50</v>
      </c>
      <c r="H7" s="24">
        <v>15</v>
      </c>
      <c r="M7" s="34">
        <v>0.45833333333333331</v>
      </c>
      <c r="N7" s="24">
        <v>40</v>
      </c>
      <c r="O7" s="24">
        <v>49</v>
      </c>
      <c r="P7" s="24">
        <v>50</v>
      </c>
      <c r="Q7" s="24">
        <v>46</v>
      </c>
      <c r="R7" s="24">
        <v>13</v>
      </c>
      <c r="S7" s="24">
        <v>20</v>
      </c>
      <c r="T7" s="24">
        <v>33</v>
      </c>
    </row>
    <row r="8" spans="1:23" ht="15.75" thickBot="1" x14ac:dyDescent="0.3">
      <c r="A8" s="24" t="s">
        <v>43</v>
      </c>
      <c r="B8" s="24">
        <v>46</v>
      </c>
      <c r="C8" s="24">
        <v>79</v>
      </c>
      <c r="D8" s="24">
        <v>100</v>
      </c>
      <c r="E8" s="24">
        <v>40</v>
      </c>
      <c r="F8" s="24">
        <v>74</v>
      </c>
      <c r="G8" s="24">
        <v>40</v>
      </c>
      <c r="H8" s="24">
        <v>33</v>
      </c>
      <c r="M8" s="24" t="s">
        <v>43</v>
      </c>
      <c r="N8" s="24">
        <v>48</v>
      </c>
      <c r="O8" s="24">
        <v>49</v>
      </c>
      <c r="P8" s="24">
        <v>55</v>
      </c>
      <c r="Q8" s="24">
        <v>51</v>
      </c>
      <c r="R8" s="24">
        <v>19</v>
      </c>
      <c r="S8" s="24">
        <v>23</v>
      </c>
      <c r="T8" s="24">
        <v>31</v>
      </c>
    </row>
    <row r="9" spans="1:23" ht="15.75" thickBot="1" x14ac:dyDescent="0.3">
      <c r="A9" s="34">
        <v>0.54166666666666663</v>
      </c>
      <c r="B9" s="24">
        <v>62</v>
      </c>
      <c r="C9" s="24">
        <v>75</v>
      </c>
      <c r="D9" s="24">
        <v>63</v>
      </c>
      <c r="E9" s="24">
        <v>45</v>
      </c>
      <c r="F9" s="24">
        <v>76</v>
      </c>
      <c r="G9" s="24">
        <v>41</v>
      </c>
      <c r="H9" s="24">
        <v>33</v>
      </c>
      <c r="M9" s="34">
        <v>0.54166666666666663</v>
      </c>
      <c r="N9" s="24">
        <v>63</v>
      </c>
      <c r="O9" s="24">
        <v>54</v>
      </c>
      <c r="P9" s="24">
        <v>70</v>
      </c>
      <c r="Q9" s="24">
        <v>52</v>
      </c>
      <c r="R9" s="24">
        <v>16</v>
      </c>
      <c r="S9" s="24">
        <v>28</v>
      </c>
      <c r="T9" s="24">
        <v>39</v>
      </c>
    </row>
    <row r="10" spans="1:23" x14ac:dyDescent="0.25">
      <c r="A10" s="34">
        <v>0.58333333333333337</v>
      </c>
      <c r="B10" s="24"/>
      <c r="C10" s="24"/>
      <c r="D10" s="24"/>
      <c r="E10" s="24">
        <v>35</v>
      </c>
      <c r="F10" s="24">
        <v>60</v>
      </c>
      <c r="G10" s="24"/>
      <c r="H10" s="37"/>
      <c r="N10" s="28">
        <f>AVERAGE(N2:N9)</f>
        <v>26.75</v>
      </c>
      <c r="O10" s="29">
        <f t="shared" ref="O10:T10" si="0">AVERAGE(O2:O9)</f>
        <v>49.375</v>
      </c>
      <c r="P10" s="28">
        <f t="shared" si="0"/>
        <v>42</v>
      </c>
      <c r="Q10" s="29">
        <f t="shared" si="0"/>
        <v>40.375</v>
      </c>
      <c r="R10" s="29">
        <f t="shared" si="0"/>
        <v>12.875</v>
      </c>
      <c r="S10" s="29">
        <f t="shared" si="0"/>
        <v>22.125</v>
      </c>
      <c r="T10" s="29">
        <f t="shared" si="0"/>
        <v>17.875</v>
      </c>
    </row>
    <row r="11" spans="1:23" ht="15.75" thickBot="1" x14ac:dyDescent="0.3">
      <c r="B11" s="29">
        <f>AVERAGE(B2:B9)</f>
        <v>27.625</v>
      </c>
      <c r="C11" s="29">
        <f t="shared" ref="C11:D11" si="1">AVERAGE(C2:C9)</f>
        <v>66.875</v>
      </c>
      <c r="D11" s="29">
        <f t="shared" si="1"/>
        <v>61.875</v>
      </c>
      <c r="E11" s="29">
        <f>AVERAGE(E2:E10)</f>
        <v>34.888888888888886</v>
      </c>
      <c r="F11" s="29">
        <f>AVERAGE(F2:F10)</f>
        <v>51.222222222222221</v>
      </c>
      <c r="G11" s="29">
        <f t="shared" ref="G11:H11" si="2">AVERAGE(G2:G9)</f>
        <v>42.5</v>
      </c>
      <c r="H11" s="29">
        <f t="shared" si="2"/>
        <v>15.625</v>
      </c>
    </row>
    <row r="12" spans="1:23" ht="30.75" thickBot="1" x14ac:dyDescent="0.3">
      <c r="A12" s="23" t="s">
        <v>53</v>
      </c>
      <c r="B12" s="23">
        <v>90</v>
      </c>
      <c r="C12" s="23">
        <v>78</v>
      </c>
      <c r="D12" s="23">
        <v>46</v>
      </c>
      <c r="E12" s="23">
        <v>68</v>
      </c>
      <c r="F12" s="23">
        <v>38</v>
      </c>
      <c r="G12" s="23">
        <v>45</v>
      </c>
      <c r="H12" s="23">
        <v>58</v>
      </c>
      <c r="I12" s="36" t="s">
        <v>35</v>
      </c>
      <c r="M12" s="23" t="s">
        <v>54</v>
      </c>
      <c r="N12" s="23">
        <v>60</v>
      </c>
      <c r="O12" s="23">
        <v>65</v>
      </c>
      <c r="P12" s="23">
        <v>28</v>
      </c>
      <c r="Q12" s="23">
        <v>46</v>
      </c>
      <c r="R12" s="23">
        <v>39</v>
      </c>
      <c r="S12" s="23">
        <v>15</v>
      </c>
      <c r="T12" s="23">
        <v>44</v>
      </c>
      <c r="U12" s="36" t="s">
        <v>35</v>
      </c>
    </row>
    <row r="13" spans="1:23" ht="15.75" thickBot="1" x14ac:dyDescent="0.3">
      <c r="A13" s="33">
        <v>4.1666666666666664E-2</v>
      </c>
      <c r="B13" s="23">
        <v>73</v>
      </c>
      <c r="C13" s="23">
        <v>65</v>
      </c>
      <c r="D13" s="23">
        <v>48</v>
      </c>
      <c r="E13" s="23">
        <v>65</v>
      </c>
      <c r="F13" s="23">
        <v>45</v>
      </c>
      <c r="G13" s="23">
        <v>54</v>
      </c>
      <c r="H13" s="23">
        <v>63</v>
      </c>
      <c r="M13" s="33">
        <v>4.1666666666666664E-2</v>
      </c>
      <c r="N13" s="23">
        <v>29</v>
      </c>
      <c r="O13" s="23">
        <v>64</v>
      </c>
      <c r="P13" s="23">
        <v>29</v>
      </c>
      <c r="Q13" s="23">
        <v>45</v>
      </c>
      <c r="R13" s="23">
        <v>38</v>
      </c>
      <c r="S13" s="23">
        <v>28</v>
      </c>
      <c r="T13" s="23">
        <v>40</v>
      </c>
    </row>
    <row r="14" spans="1:23" ht="15.75" thickBot="1" x14ac:dyDescent="0.3">
      <c r="A14" s="33">
        <v>8.3333333333333329E-2</v>
      </c>
      <c r="B14" s="23">
        <v>48</v>
      </c>
      <c r="C14" s="23">
        <v>69</v>
      </c>
      <c r="D14" s="23">
        <v>54</v>
      </c>
      <c r="E14" s="23">
        <v>69</v>
      </c>
      <c r="F14" s="23">
        <v>46</v>
      </c>
      <c r="G14" s="23">
        <v>64</v>
      </c>
      <c r="H14" s="23">
        <v>64</v>
      </c>
      <c r="M14" s="33">
        <v>8.3333333333333329E-2</v>
      </c>
      <c r="N14" s="23">
        <v>15</v>
      </c>
      <c r="O14" s="23">
        <v>54</v>
      </c>
      <c r="P14" s="23">
        <v>26</v>
      </c>
      <c r="Q14" s="23">
        <v>53</v>
      </c>
      <c r="R14" s="23">
        <v>46</v>
      </c>
      <c r="S14" s="23">
        <v>28</v>
      </c>
      <c r="T14" s="23">
        <v>39</v>
      </c>
    </row>
    <row r="15" spans="1:23" ht="15.75" thickBot="1" x14ac:dyDescent="0.3">
      <c r="A15" s="33">
        <v>0.125</v>
      </c>
      <c r="B15" s="23">
        <v>23</v>
      </c>
      <c r="C15" s="23">
        <v>78</v>
      </c>
      <c r="D15" s="23">
        <v>73</v>
      </c>
      <c r="E15" s="23">
        <v>81</v>
      </c>
      <c r="F15" s="23">
        <v>58</v>
      </c>
      <c r="G15" s="23">
        <v>69</v>
      </c>
      <c r="H15" s="23">
        <v>70</v>
      </c>
      <c r="M15" s="33">
        <v>0.125</v>
      </c>
      <c r="N15" s="23">
        <v>5</v>
      </c>
      <c r="O15" s="23">
        <v>59</v>
      </c>
      <c r="P15" s="23">
        <v>36</v>
      </c>
      <c r="Q15" s="23">
        <v>57</v>
      </c>
      <c r="R15" s="23">
        <v>44</v>
      </c>
      <c r="S15" s="23">
        <v>25</v>
      </c>
      <c r="T15" s="23">
        <v>29</v>
      </c>
    </row>
    <row r="16" spans="1:23" ht="15.75" thickBot="1" x14ac:dyDescent="0.3">
      <c r="A16" s="33">
        <v>0.16666666666666666</v>
      </c>
      <c r="B16" s="23">
        <v>11</v>
      </c>
      <c r="C16" s="23">
        <v>87</v>
      </c>
      <c r="D16" s="23">
        <v>103</v>
      </c>
      <c r="E16" s="23">
        <v>104</v>
      </c>
      <c r="F16" s="23">
        <v>75</v>
      </c>
      <c r="G16" s="23">
        <v>80</v>
      </c>
      <c r="H16" s="23">
        <v>66</v>
      </c>
      <c r="M16" s="33">
        <v>0.16666666666666666</v>
      </c>
      <c r="N16" s="23">
        <v>5</v>
      </c>
      <c r="O16" s="23">
        <v>71</v>
      </c>
      <c r="P16" s="23">
        <v>40</v>
      </c>
      <c r="Q16" s="23">
        <v>72</v>
      </c>
      <c r="R16" s="23">
        <v>37</v>
      </c>
      <c r="S16" s="23">
        <v>33</v>
      </c>
      <c r="T16" s="23">
        <v>25</v>
      </c>
    </row>
    <row r="17" spans="1:20" ht="15.75" thickBot="1" x14ac:dyDescent="0.3">
      <c r="A17" s="33">
        <v>0.20833333333333334</v>
      </c>
      <c r="B17" s="23">
        <v>12</v>
      </c>
      <c r="C17" s="23">
        <v>102</v>
      </c>
      <c r="D17" s="23">
        <v>113</v>
      </c>
      <c r="E17" s="23">
        <v>113</v>
      </c>
      <c r="F17" s="23">
        <v>78</v>
      </c>
      <c r="G17" s="23">
        <v>78</v>
      </c>
      <c r="H17" s="23">
        <v>53</v>
      </c>
      <c r="M17" s="33">
        <v>0.20833333333333334</v>
      </c>
      <c r="N17" s="23">
        <v>5</v>
      </c>
      <c r="O17" s="23">
        <v>79</v>
      </c>
      <c r="P17" s="23">
        <v>59</v>
      </c>
      <c r="Q17" s="23">
        <v>91</v>
      </c>
      <c r="R17" s="23">
        <v>35</v>
      </c>
      <c r="S17" s="23">
        <v>29</v>
      </c>
      <c r="T17" s="23">
        <v>25</v>
      </c>
    </row>
    <row r="18" spans="1:20" ht="15.75" thickBot="1" x14ac:dyDescent="0.3">
      <c r="A18" s="33">
        <v>0.25</v>
      </c>
      <c r="B18" s="23">
        <v>11</v>
      </c>
      <c r="C18" s="23">
        <v>88</v>
      </c>
      <c r="D18" s="23">
        <v>104</v>
      </c>
      <c r="E18" s="23">
        <v>89</v>
      </c>
      <c r="F18" s="23">
        <v>73</v>
      </c>
      <c r="G18" s="23">
        <v>60</v>
      </c>
      <c r="H18" s="23">
        <v>38</v>
      </c>
      <c r="M18" s="33">
        <v>0.25</v>
      </c>
      <c r="N18" s="23">
        <v>8</v>
      </c>
      <c r="O18" s="23">
        <v>86</v>
      </c>
      <c r="P18" s="23">
        <v>56</v>
      </c>
      <c r="Q18" s="23">
        <v>95</v>
      </c>
      <c r="R18" s="23">
        <v>30</v>
      </c>
      <c r="S18" s="23">
        <v>31</v>
      </c>
      <c r="T18" s="23">
        <v>19</v>
      </c>
    </row>
    <row r="19" spans="1:20" ht="15.75" thickBot="1" x14ac:dyDescent="0.3">
      <c r="A19" s="33">
        <v>0.29166666666666669</v>
      </c>
      <c r="B19" s="23">
        <v>18</v>
      </c>
      <c r="C19" s="23">
        <v>81</v>
      </c>
      <c r="D19" s="23">
        <v>100</v>
      </c>
      <c r="E19" s="23">
        <v>81</v>
      </c>
      <c r="F19" s="23">
        <v>61</v>
      </c>
      <c r="G19" s="23">
        <v>46</v>
      </c>
      <c r="H19" s="23">
        <v>23</v>
      </c>
      <c r="M19" s="33">
        <v>0.29166666666666669</v>
      </c>
      <c r="N19" s="23">
        <v>10</v>
      </c>
      <c r="O19" s="23">
        <v>80</v>
      </c>
      <c r="P19" s="23">
        <v>48</v>
      </c>
      <c r="Q19" s="23">
        <v>89</v>
      </c>
      <c r="R19" s="23">
        <v>22</v>
      </c>
      <c r="S19" s="23">
        <v>30</v>
      </c>
      <c r="T19" s="23">
        <v>15</v>
      </c>
    </row>
    <row r="20" spans="1:20" ht="15.75" thickBot="1" x14ac:dyDescent="0.3">
      <c r="A20" s="33">
        <v>0.33333333333333331</v>
      </c>
      <c r="B20" s="23">
        <v>30</v>
      </c>
      <c r="C20" s="23">
        <v>84</v>
      </c>
      <c r="D20" s="23">
        <v>75</v>
      </c>
      <c r="E20" s="23">
        <v>75</v>
      </c>
      <c r="F20" s="23">
        <v>59</v>
      </c>
      <c r="G20" s="23">
        <v>50</v>
      </c>
      <c r="H20" s="23">
        <v>28</v>
      </c>
      <c r="M20" s="33">
        <v>0.33333333333333331</v>
      </c>
      <c r="N20" s="23">
        <v>11</v>
      </c>
      <c r="O20" s="23">
        <v>64</v>
      </c>
      <c r="P20" s="23">
        <v>43</v>
      </c>
      <c r="Q20" s="23">
        <v>58</v>
      </c>
      <c r="R20" s="23">
        <v>20</v>
      </c>
      <c r="S20" s="23">
        <v>24</v>
      </c>
      <c r="T20" s="23">
        <v>19</v>
      </c>
    </row>
    <row r="21" spans="1:20" ht="15.75" thickBot="1" x14ac:dyDescent="0.3">
      <c r="A21" s="33">
        <v>0.375</v>
      </c>
      <c r="B21" s="23">
        <v>32</v>
      </c>
      <c r="C21" s="23">
        <v>73</v>
      </c>
      <c r="D21" s="23">
        <v>69</v>
      </c>
      <c r="E21" s="23">
        <v>69</v>
      </c>
      <c r="F21" s="23">
        <v>69</v>
      </c>
      <c r="G21" s="23">
        <v>48</v>
      </c>
      <c r="H21" s="23">
        <v>28</v>
      </c>
      <c r="M21" s="33">
        <v>0.375</v>
      </c>
      <c r="N21" s="23">
        <v>23</v>
      </c>
      <c r="O21" s="23">
        <v>56</v>
      </c>
      <c r="P21" s="23">
        <v>41</v>
      </c>
      <c r="Q21" s="23">
        <v>51</v>
      </c>
      <c r="R21" s="23">
        <v>20</v>
      </c>
      <c r="S21" s="23">
        <v>18</v>
      </c>
      <c r="T21" s="23">
        <v>28</v>
      </c>
    </row>
    <row r="22" spans="1:20" ht="15.75" thickBot="1" x14ac:dyDescent="0.3">
      <c r="A22" s="33">
        <v>0.41666666666666669</v>
      </c>
      <c r="B22" s="23">
        <v>42</v>
      </c>
      <c r="C22" s="23">
        <v>88</v>
      </c>
      <c r="D22" s="23">
        <v>66</v>
      </c>
      <c r="E22" s="23">
        <v>58</v>
      </c>
      <c r="F22" s="23">
        <v>73</v>
      </c>
      <c r="G22" s="23">
        <v>55</v>
      </c>
      <c r="H22" s="23">
        <v>36</v>
      </c>
      <c r="M22" s="33">
        <v>0.41666666666666669</v>
      </c>
      <c r="N22" s="23">
        <v>34</v>
      </c>
      <c r="O22" s="23">
        <v>51</v>
      </c>
      <c r="P22" s="23">
        <v>50</v>
      </c>
      <c r="Q22" s="23">
        <v>48</v>
      </c>
      <c r="R22" s="23">
        <v>27</v>
      </c>
      <c r="S22" s="23">
        <v>30</v>
      </c>
      <c r="T22" s="23">
        <v>35</v>
      </c>
    </row>
    <row r="23" spans="1:20" ht="15.75" thickBot="1" x14ac:dyDescent="0.3">
      <c r="A23" s="33">
        <v>0.45833333333333331</v>
      </c>
      <c r="B23" s="23">
        <v>44</v>
      </c>
      <c r="C23" s="23">
        <v>84</v>
      </c>
      <c r="D23" s="23">
        <v>74</v>
      </c>
      <c r="E23" s="23">
        <v>59</v>
      </c>
      <c r="F23" s="23">
        <v>61</v>
      </c>
      <c r="G23" s="23">
        <v>55</v>
      </c>
      <c r="H23" s="23">
        <v>48</v>
      </c>
      <c r="M23" s="33">
        <v>0.45833333333333331</v>
      </c>
      <c r="N23" s="23">
        <v>38</v>
      </c>
      <c r="O23" s="23">
        <v>70</v>
      </c>
      <c r="P23" s="23">
        <v>56</v>
      </c>
      <c r="Q23" s="23">
        <v>59</v>
      </c>
      <c r="R23" s="23">
        <v>35</v>
      </c>
      <c r="S23" s="23">
        <v>33</v>
      </c>
      <c r="T23" s="23">
        <v>36</v>
      </c>
    </row>
    <row r="24" spans="1:20" ht="15.75" thickBot="1" x14ac:dyDescent="0.3">
      <c r="A24" s="23" t="s">
        <v>43</v>
      </c>
      <c r="B24" s="23">
        <v>47</v>
      </c>
      <c r="C24" s="23">
        <v>88</v>
      </c>
      <c r="D24" s="23">
        <v>71</v>
      </c>
      <c r="E24" s="23">
        <v>64</v>
      </c>
      <c r="F24" s="23">
        <v>70</v>
      </c>
      <c r="G24" s="23">
        <v>56</v>
      </c>
      <c r="H24" s="23">
        <v>63</v>
      </c>
      <c r="M24" s="23" t="s">
        <v>43</v>
      </c>
      <c r="N24" s="23">
        <v>41</v>
      </c>
      <c r="O24" s="23">
        <v>78</v>
      </c>
      <c r="P24" s="23">
        <v>71</v>
      </c>
      <c r="Q24" s="23">
        <v>64</v>
      </c>
      <c r="R24" s="23">
        <v>44</v>
      </c>
      <c r="S24" s="23">
        <v>51</v>
      </c>
      <c r="T24" s="23">
        <v>40</v>
      </c>
    </row>
    <row r="25" spans="1:20" ht="15.75" thickBot="1" x14ac:dyDescent="0.3">
      <c r="A25" s="33">
        <v>0.54166666666666663</v>
      </c>
      <c r="B25" s="23">
        <v>68</v>
      </c>
      <c r="C25" s="23">
        <v>98</v>
      </c>
      <c r="D25" s="23">
        <v>84</v>
      </c>
      <c r="E25" s="23">
        <v>75</v>
      </c>
      <c r="F25" s="23">
        <v>76</v>
      </c>
      <c r="G25" s="23">
        <v>60</v>
      </c>
      <c r="H25" s="23">
        <v>65</v>
      </c>
      <c r="M25" s="33">
        <v>0.54166666666666663</v>
      </c>
      <c r="N25" s="23">
        <v>49</v>
      </c>
      <c r="O25" s="23">
        <v>79</v>
      </c>
      <c r="P25" s="23">
        <v>80</v>
      </c>
      <c r="Q25" s="23">
        <v>59</v>
      </c>
      <c r="R25" s="23">
        <v>46</v>
      </c>
      <c r="S25" s="23">
        <v>64</v>
      </c>
      <c r="T25" s="23">
        <v>48</v>
      </c>
    </row>
    <row r="26" spans="1:20" ht="15.75" thickBot="1" x14ac:dyDescent="0.3">
      <c r="A26" s="33">
        <v>0.58333333333333337</v>
      </c>
      <c r="B26" s="23">
        <v>80</v>
      </c>
      <c r="C26" s="23">
        <v>104</v>
      </c>
      <c r="D26" s="23">
        <v>83</v>
      </c>
      <c r="E26" s="23">
        <v>79</v>
      </c>
      <c r="F26" s="23">
        <v>71</v>
      </c>
      <c r="G26" s="23">
        <v>68</v>
      </c>
      <c r="H26" s="23">
        <v>68</v>
      </c>
      <c r="M26" s="33">
        <v>0.58333333333333337</v>
      </c>
      <c r="N26" s="23">
        <v>63</v>
      </c>
      <c r="O26" s="23">
        <v>94</v>
      </c>
      <c r="P26" s="23">
        <v>89</v>
      </c>
      <c r="Q26" s="23">
        <v>69</v>
      </c>
      <c r="R26" s="23">
        <v>39</v>
      </c>
      <c r="S26" s="23">
        <v>75</v>
      </c>
      <c r="T26" s="23">
        <v>58</v>
      </c>
    </row>
    <row r="27" spans="1:20" ht="15.75" thickBot="1" x14ac:dyDescent="0.3">
      <c r="A27" s="33">
        <v>0.625</v>
      </c>
      <c r="B27" s="23">
        <v>85</v>
      </c>
      <c r="C27" s="23">
        <v>101</v>
      </c>
      <c r="D27" s="23">
        <v>98</v>
      </c>
      <c r="E27" s="23">
        <v>75</v>
      </c>
      <c r="F27" s="23">
        <v>84</v>
      </c>
      <c r="G27" s="23">
        <v>71</v>
      </c>
      <c r="H27" s="23">
        <v>68</v>
      </c>
      <c r="M27" s="33">
        <v>0.625</v>
      </c>
      <c r="N27" s="23">
        <v>68</v>
      </c>
      <c r="O27" s="23">
        <v>98</v>
      </c>
      <c r="P27" s="23">
        <v>90</v>
      </c>
      <c r="Q27" s="23">
        <v>69</v>
      </c>
      <c r="R27" s="23">
        <v>46</v>
      </c>
      <c r="S27" s="23">
        <v>64</v>
      </c>
      <c r="T27" s="23">
        <v>53</v>
      </c>
    </row>
    <row r="28" spans="1:20" ht="15.75" thickBot="1" x14ac:dyDescent="0.3">
      <c r="A28" s="33">
        <v>0.66666666666666663</v>
      </c>
      <c r="B28" s="23">
        <v>93</v>
      </c>
      <c r="C28" s="23">
        <v>108</v>
      </c>
      <c r="D28" s="23">
        <v>90</v>
      </c>
      <c r="E28" s="23">
        <v>80</v>
      </c>
      <c r="F28" s="23">
        <v>75</v>
      </c>
      <c r="G28" s="23">
        <v>78</v>
      </c>
      <c r="H28" s="23">
        <v>68</v>
      </c>
      <c r="M28" s="33">
        <v>0.66666666666666663</v>
      </c>
      <c r="N28" s="23">
        <v>75</v>
      </c>
      <c r="O28" s="23">
        <v>93</v>
      </c>
      <c r="P28" s="23">
        <v>96</v>
      </c>
      <c r="Q28" s="23">
        <v>62</v>
      </c>
      <c r="R28" s="23">
        <v>51</v>
      </c>
      <c r="S28" s="23">
        <v>69</v>
      </c>
      <c r="T28" s="23">
        <v>63</v>
      </c>
    </row>
    <row r="29" spans="1:20" ht="15.75" thickBot="1" x14ac:dyDescent="0.3">
      <c r="A29" s="33">
        <v>0.70833333333333337</v>
      </c>
      <c r="B29" s="23">
        <v>109</v>
      </c>
      <c r="C29" s="23">
        <v>102</v>
      </c>
      <c r="D29" s="23">
        <v>90</v>
      </c>
      <c r="E29" s="23">
        <v>68</v>
      </c>
      <c r="F29" s="23">
        <v>91</v>
      </c>
      <c r="G29" s="23">
        <v>66</v>
      </c>
      <c r="H29" s="23">
        <v>83</v>
      </c>
      <c r="M29" s="33">
        <v>0.70833333333333337</v>
      </c>
      <c r="N29" s="23">
        <v>76</v>
      </c>
      <c r="O29" s="23">
        <v>85</v>
      </c>
      <c r="P29" s="23">
        <v>92</v>
      </c>
      <c r="Q29" s="23">
        <v>57</v>
      </c>
      <c r="R29" s="23">
        <v>45</v>
      </c>
      <c r="S29" s="23">
        <v>59</v>
      </c>
      <c r="T29" s="23">
        <v>78</v>
      </c>
    </row>
    <row r="30" spans="1:20" ht="15.75" thickBot="1" x14ac:dyDescent="0.3">
      <c r="A30" s="33">
        <v>0.75</v>
      </c>
      <c r="B30" s="23">
        <v>106</v>
      </c>
      <c r="C30" s="23">
        <v>105</v>
      </c>
      <c r="D30" s="23">
        <v>95</v>
      </c>
      <c r="E30" s="23">
        <v>69</v>
      </c>
      <c r="F30" s="23">
        <v>90</v>
      </c>
      <c r="G30" s="23">
        <v>63</v>
      </c>
      <c r="H30" s="23">
        <v>80</v>
      </c>
      <c r="M30" s="33">
        <v>0.75</v>
      </c>
      <c r="N30" s="23">
        <v>76</v>
      </c>
      <c r="O30" s="23">
        <v>93</v>
      </c>
      <c r="P30" s="23">
        <v>95</v>
      </c>
      <c r="Q30" s="23">
        <v>52</v>
      </c>
      <c r="R30" s="23">
        <v>45</v>
      </c>
      <c r="S30" s="23">
        <v>56</v>
      </c>
      <c r="T30" s="23">
        <v>86</v>
      </c>
    </row>
    <row r="31" spans="1:20" ht="15.75" thickBot="1" x14ac:dyDescent="0.3">
      <c r="A31" s="33">
        <v>0.79166666666666663</v>
      </c>
      <c r="B31" s="23">
        <v>113</v>
      </c>
      <c r="C31" s="23">
        <v>116</v>
      </c>
      <c r="D31" s="23">
        <v>85</v>
      </c>
      <c r="E31" s="23">
        <v>75</v>
      </c>
      <c r="F31" s="23">
        <v>85</v>
      </c>
      <c r="G31" s="23">
        <v>56</v>
      </c>
      <c r="H31" s="23">
        <v>85</v>
      </c>
      <c r="M31" s="33">
        <v>0.79166666666666663</v>
      </c>
      <c r="N31" s="23">
        <v>79</v>
      </c>
      <c r="O31" s="23">
        <v>95</v>
      </c>
      <c r="P31" s="23">
        <v>87</v>
      </c>
      <c r="Q31" s="23">
        <v>64</v>
      </c>
      <c r="R31" s="23">
        <v>47</v>
      </c>
      <c r="S31" s="23">
        <v>40</v>
      </c>
      <c r="T31" s="23">
        <v>88</v>
      </c>
    </row>
    <row r="32" spans="1:20" ht="15.75" thickBot="1" x14ac:dyDescent="0.3">
      <c r="A32" s="33">
        <v>0.83333333333333337</v>
      </c>
      <c r="B32" s="23">
        <v>108</v>
      </c>
      <c r="C32" s="23">
        <v>93</v>
      </c>
      <c r="D32" s="23">
        <v>80</v>
      </c>
      <c r="E32" s="23">
        <v>73</v>
      </c>
      <c r="F32" s="23">
        <v>69</v>
      </c>
      <c r="G32" s="23">
        <v>53</v>
      </c>
      <c r="H32" s="23">
        <v>90</v>
      </c>
      <c r="M32" s="33">
        <v>0.83333333333333337</v>
      </c>
      <c r="N32" s="23">
        <v>78</v>
      </c>
      <c r="O32" s="23">
        <v>81</v>
      </c>
      <c r="P32" s="23">
        <v>76</v>
      </c>
      <c r="Q32" s="23">
        <v>60</v>
      </c>
      <c r="R32" s="23">
        <v>53</v>
      </c>
      <c r="S32" s="23">
        <v>43</v>
      </c>
      <c r="T32" s="23">
        <v>94</v>
      </c>
    </row>
    <row r="33" spans="1:20" ht="15.75" thickBot="1" x14ac:dyDescent="0.3">
      <c r="A33" s="33">
        <v>0.875</v>
      </c>
      <c r="B33" s="23">
        <v>105</v>
      </c>
      <c r="C33" s="23">
        <v>76</v>
      </c>
      <c r="D33" s="23">
        <v>71</v>
      </c>
      <c r="E33" s="23">
        <v>58</v>
      </c>
      <c r="F33" s="23">
        <v>65</v>
      </c>
      <c r="G33" s="23">
        <v>39</v>
      </c>
      <c r="H33" s="23">
        <v>90</v>
      </c>
      <c r="M33" s="33">
        <v>0.875</v>
      </c>
      <c r="N33" s="23">
        <v>94</v>
      </c>
      <c r="O33" s="23">
        <v>75</v>
      </c>
      <c r="P33" s="23">
        <v>66</v>
      </c>
      <c r="Q33" s="23">
        <v>56</v>
      </c>
      <c r="R33" s="23">
        <v>45</v>
      </c>
      <c r="S33" s="23">
        <v>48</v>
      </c>
      <c r="T33" s="23">
        <v>94</v>
      </c>
    </row>
    <row r="34" spans="1:20" ht="15.75" thickBot="1" x14ac:dyDescent="0.3">
      <c r="A34" s="33">
        <v>0.91666666666666663</v>
      </c>
      <c r="B34" s="23">
        <v>73</v>
      </c>
      <c r="C34" s="23">
        <v>70</v>
      </c>
      <c r="D34" s="23">
        <v>63</v>
      </c>
      <c r="E34" s="23">
        <v>48</v>
      </c>
      <c r="F34" s="23">
        <v>56</v>
      </c>
      <c r="G34" s="23">
        <v>33</v>
      </c>
      <c r="H34" s="23">
        <v>90</v>
      </c>
      <c r="M34" s="33">
        <v>0.91666666666666663</v>
      </c>
      <c r="N34" s="23">
        <v>85</v>
      </c>
      <c r="O34" s="23">
        <v>73</v>
      </c>
      <c r="P34" s="23">
        <v>55</v>
      </c>
      <c r="Q34" s="23">
        <v>46</v>
      </c>
      <c r="R34" s="23">
        <v>28</v>
      </c>
      <c r="S34" s="23">
        <v>43</v>
      </c>
      <c r="T34" s="23">
        <v>86</v>
      </c>
    </row>
    <row r="35" spans="1:20" x14ac:dyDescent="0.25">
      <c r="A35" s="33">
        <v>0.95833333333333337</v>
      </c>
      <c r="B35" s="23">
        <v>84</v>
      </c>
      <c r="C35" s="23">
        <v>47</v>
      </c>
      <c r="D35" s="23">
        <v>73</v>
      </c>
      <c r="E35" s="23">
        <v>36</v>
      </c>
      <c r="F35" s="23">
        <v>49</v>
      </c>
      <c r="G35" s="23">
        <v>51</v>
      </c>
      <c r="H35" s="23">
        <v>80</v>
      </c>
      <c r="M35" s="33">
        <v>0.95833333333333337</v>
      </c>
      <c r="N35" s="23">
        <v>76</v>
      </c>
      <c r="O35" s="23">
        <v>54</v>
      </c>
      <c r="P35" s="23">
        <v>53</v>
      </c>
      <c r="Q35" s="23">
        <v>46</v>
      </c>
      <c r="R35" s="23">
        <v>27</v>
      </c>
      <c r="S35" s="23">
        <v>54</v>
      </c>
      <c r="T35" s="23">
        <v>69</v>
      </c>
    </row>
    <row r="36" spans="1:20" x14ac:dyDescent="0.25">
      <c r="B36" s="29">
        <f>AVERAGE(B13:B35)</f>
        <v>61.521739130434781</v>
      </c>
      <c r="C36" s="29">
        <f t="shared" ref="C36:H36" si="3">AVERAGE(C13:C35)</f>
        <v>87.260869565217391</v>
      </c>
      <c r="D36" s="29">
        <f t="shared" si="3"/>
        <v>80.956521739130437</v>
      </c>
      <c r="E36" s="29">
        <f t="shared" si="3"/>
        <v>72.304347826086953</v>
      </c>
      <c r="F36" s="29">
        <f t="shared" si="3"/>
        <v>68.652173913043484</v>
      </c>
      <c r="G36" s="29">
        <f t="shared" si="3"/>
        <v>58.826086956521742</v>
      </c>
      <c r="H36" s="29">
        <f t="shared" si="3"/>
        <v>62.913043478260867</v>
      </c>
      <c r="N36" s="29">
        <f>AVERAGE(N12:N35)</f>
        <v>45.958333333333336</v>
      </c>
      <c r="O36" s="29">
        <f t="shared" ref="O36:T36" si="4">AVERAGE(O12:O35)</f>
        <v>74.875</v>
      </c>
      <c r="P36" s="29">
        <f t="shared" si="4"/>
        <v>60.916666666666664</v>
      </c>
      <c r="Q36" s="29">
        <f t="shared" si="4"/>
        <v>61.166666666666664</v>
      </c>
      <c r="R36" s="29">
        <f t="shared" si="4"/>
        <v>37.875</v>
      </c>
      <c r="S36" s="29">
        <f t="shared" si="4"/>
        <v>41.25</v>
      </c>
      <c r="T36" s="29">
        <f t="shared" si="4"/>
        <v>50.458333333333336</v>
      </c>
    </row>
    <row r="37" spans="1:20" x14ac:dyDescent="0.25">
      <c r="B37" s="29">
        <f>AVERAGE(B11,B36)</f>
        <v>44.573369565217391</v>
      </c>
      <c r="C37" s="29">
        <f t="shared" ref="C37:H37" si="5">AVERAGE(C11,C36)</f>
        <v>77.067934782608688</v>
      </c>
      <c r="D37" s="29">
        <f t="shared" si="5"/>
        <v>71.415760869565219</v>
      </c>
      <c r="E37" s="29">
        <f t="shared" si="5"/>
        <v>53.59661835748792</v>
      </c>
      <c r="F37" s="29">
        <f t="shared" si="5"/>
        <v>59.937198067632849</v>
      </c>
      <c r="G37" s="29">
        <f t="shared" si="5"/>
        <v>50.663043478260875</v>
      </c>
      <c r="H37" s="29">
        <f t="shared" si="5"/>
        <v>39.269021739130437</v>
      </c>
      <c r="N37" s="29">
        <f>AVERAGE(N10,N36)</f>
        <v>36.354166666666671</v>
      </c>
      <c r="O37" s="29">
        <f t="shared" ref="O37:T37" si="6">AVERAGE(O10,O36)</f>
        <v>62.125</v>
      </c>
      <c r="P37" s="29">
        <f t="shared" si="6"/>
        <v>51.458333333333329</v>
      </c>
      <c r="Q37" s="29">
        <f t="shared" si="6"/>
        <v>50.770833333333329</v>
      </c>
      <c r="R37" s="29">
        <f t="shared" si="6"/>
        <v>25.375</v>
      </c>
      <c r="S37" s="29">
        <f t="shared" si="6"/>
        <v>31.6875</v>
      </c>
      <c r="T37" s="29">
        <f t="shared" si="6"/>
        <v>34.166666666666671</v>
      </c>
    </row>
  </sheetData>
  <mergeCells count="2">
    <mergeCell ref="M1:T1"/>
    <mergeCell ref="A1:H1"/>
  </mergeCells>
  <pageMargins left="0.7" right="0.7" top="0.75" bottom="0.75" header="0.3" footer="0.3"/>
  <ignoredErrors>
    <ignoredError sqref="B36:H3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3"/>
  <sheetViews>
    <sheetView workbookViewId="0">
      <selection activeCell="I1" sqref="I1"/>
    </sheetView>
  </sheetViews>
  <sheetFormatPr baseColWidth="10" defaultRowHeight="15" x14ac:dyDescent="0.25"/>
  <cols>
    <col min="1" max="1" width="17.7109375" customWidth="1"/>
    <col min="10" max="10" width="20" bestFit="1" customWidth="1"/>
  </cols>
  <sheetData>
    <row r="1" spans="1:11" ht="15.75" thickBot="1" x14ac:dyDescent="0.3">
      <c r="A1" s="228" t="s">
        <v>58</v>
      </c>
      <c r="B1" s="228"/>
      <c r="C1" s="228"/>
      <c r="D1" s="228"/>
      <c r="E1" s="228"/>
      <c r="F1" s="228"/>
      <c r="G1" s="228"/>
      <c r="H1" s="228"/>
      <c r="I1" s="37" t="s">
        <v>34</v>
      </c>
      <c r="J1" s="22" t="s">
        <v>60</v>
      </c>
      <c r="K1" s="30">
        <f>AVERAGE(I11,I22)</f>
        <v>29.254960317460316</v>
      </c>
    </row>
    <row r="2" spans="1:11" ht="15.75" thickBot="1" x14ac:dyDescent="0.3">
      <c r="A2" s="34">
        <v>0.25</v>
      </c>
      <c r="B2" s="24">
        <v>11</v>
      </c>
      <c r="C2" s="24">
        <v>16</v>
      </c>
      <c r="D2" s="24">
        <v>19</v>
      </c>
      <c r="E2" s="24">
        <v>11</v>
      </c>
      <c r="F2" s="24">
        <v>13</v>
      </c>
      <c r="G2" s="24">
        <v>21</v>
      </c>
      <c r="H2" s="24">
        <v>9</v>
      </c>
    </row>
    <row r="3" spans="1:11" ht="15.75" thickBot="1" x14ac:dyDescent="0.3">
      <c r="A3" s="34">
        <v>0.29166666666666669</v>
      </c>
      <c r="B3" s="24">
        <v>15</v>
      </c>
      <c r="C3" s="24">
        <v>30</v>
      </c>
      <c r="D3" s="24">
        <v>41</v>
      </c>
      <c r="E3" s="24">
        <v>28</v>
      </c>
      <c r="F3" s="24">
        <v>23</v>
      </c>
      <c r="G3" s="24">
        <v>30</v>
      </c>
      <c r="H3" s="24">
        <v>5</v>
      </c>
    </row>
    <row r="4" spans="1:11" ht="15.75" thickBot="1" x14ac:dyDescent="0.3">
      <c r="A4" s="34">
        <v>0.33333333333333331</v>
      </c>
      <c r="B4" s="24">
        <v>7</v>
      </c>
      <c r="C4" s="24">
        <v>63</v>
      </c>
      <c r="D4" s="24">
        <v>66</v>
      </c>
      <c r="E4" s="24">
        <v>33</v>
      </c>
      <c r="F4" s="24">
        <v>28</v>
      </c>
      <c r="G4" s="24">
        <v>33</v>
      </c>
      <c r="H4" s="24">
        <v>5</v>
      </c>
    </row>
    <row r="5" spans="1:11" ht="15.75" thickBot="1" x14ac:dyDescent="0.3">
      <c r="A5" s="34">
        <v>0.375</v>
      </c>
      <c r="B5" s="24">
        <v>9</v>
      </c>
      <c r="C5" s="24">
        <v>67</v>
      </c>
      <c r="D5" s="24">
        <v>54</v>
      </c>
      <c r="E5" s="24">
        <v>34</v>
      </c>
      <c r="F5" s="24">
        <v>36</v>
      </c>
      <c r="G5" s="24">
        <v>33</v>
      </c>
      <c r="H5" s="24">
        <v>6</v>
      </c>
    </row>
    <row r="6" spans="1:11" ht="15.75" thickBot="1" x14ac:dyDescent="0.3">
      <c r="A6" s="34">
        <v>0.41666666666666669</v>
      </c>
      <c r="B6" s="24">
        <v>14</v>
      </c>
      <c r="C6" s="24">
        <v>59</v>
      </c>
      <c r="D6" s="24">
        <v>76</v>
      </c>
      <c r="E6" s="24">
        <v>25</v>
      </c>
      <c r="F6" s="24">
        <v>38</v>
      </c>
      <c r="G6" s="24">
        <v>35</v>
      </c>
      <c r="H6" s="24">
        <v>6</v>
      </c>
    </row>
    <row r="7" spans="1:11" ht="15.75" thickBot="1" x14ac:dyDescent="0.3">
      <c r="A7" s="34">
        <v>0.45833333333333331</v>
      </c>
      <c r="B7" s="24">
        <v>24</v>
      </c>
      <c r="C7" s="24">
        <v>64</v>
      </c>
      <c r="D7" s="24">
        <v>84</v>
      </c>
      <c r="E7" s="24">
        <v>29</v>
      </c>
      <c r="F7" s="24">
        <v>53</v>
      </c>
      <c r="G7" s="24">
        <v>38</v>
      </c>
      <c r="H7" s="24">
        <v>10</v>
      </c>
    </row>
    <row r="8" spans="1:11" ht="15.75" thickBot="1" x14ac:dyDescent="0.3">
      <c r="A8" s="24" t="s">
        <v>43</v>
      </c>
      <c r="B8" s="24">
        <v>41</v>
      </c>
      <c r="C8" s="24">
        <v>70</v>
      </c>
      <c r="D8" s="24">
        <v>88</v>
      </c>
      <c r="E8" s="24">
        <v>36</v>
      </c>
      <c r="F8" s="24">
        <v>64</v>
      </c>
      <c r="G8" s="24">
        <v>41</v>
      </c>
      <c r="H8" s="24">
        <v>15</v>
      </c>
    </row>
    <row r="9" spans="1:11" ht="15.75" thickBot="1" x14ac:dyDescent="0.3">
      <c r="A9" s="34">
        <v>0.54166666666666663</v>
      </c>
      <c r="B9" s="24">
        <v>56</v>
      </c>
      <c r="C9" s="24">
        <v>92</v>
      </c>
      <c r="D9" s="24">
        <v>56</v>
      </c>
      <c r="E9" s="24">
        <v>44</v>
      </c>
      <c r="F9" s="24">
        <v>61</v>
      </c>
      <c r="G9" s="24">
        <v>43</v>
      </c>
      <c r="H9" s="24">
        <v>14</v>
      </c>
    </row>
    <row r="10" spans="1:11" x14ac:dyDescent="0.25">
      <c r="A10" s="34">
        <v>0.58333333333333337</v>
      </c>
      <c r="B10" s="24"/>
      <c r="C10" s="24"/>
      <c r="D10" s="24"/>
      <c r="E10" s="24">
        <v>30</v>
      </c>
      <c r="F10" s="24">
        <v>30</v>
      </c>
      <c r="G10" s="24"/>
      <c r="H10" s="37"/>
    </row>
    <row r="11" spans="1:11" x14ac:dyDescent="0.25">
      <c r="B11" s="29">
        <f>AVERAGE(B2:B9)</f>
        <v>22.125</v>
      </c>
      <c r="C11" s="29">
        <f t="shared" ref="C11:D11" si="0">AVERAGE(C2:C9)</f>
        <v>57.625</v>
      </c>
      <c r="D11" s="29">
        <f t="shared" si="0"/>
        <v>60.5</v>
      </c>
      <c r="E11" s="28">
        <f>AVERAGE(E2:E10)</f>
        <v>30</v>
      </c>
      <c r="F11" s="29">
        <f>AVERAGE(F2:F10)</f>
        <v>38.444444444444443</v>
      </c>
      <c r="G11" s="29">
        <f t="shared" ref="G11:H11" si="1">AVERAGE(G2:G9)</f>
        <v>34.25</v>
      </c>
      <c r="H11" s="29">
        <f t="shared" si="1"/>
        <v>8.75</v>
      </c>
      <c r="I11" s="25">
        <f>AVERAGE(B11:H11)</f>
        <v>35.956349206349209</v>
      </c>
    </row>
    <row r="13" spans="1:11" ht="15.75" thickBot="1" x14ac:dyDescent="0.3">
      <c r="A13" s="227" t="s">
        <v>57</v>
      </c>
      <c r="B13" s="227"/>
      <c r="C13" s="227"/>
      <c r="D13" s="227"/>
      <c r="E13" s="227"/>
      <c r="F13" s="227"/>
      <c r="G13" s="227"/>
      <c r="H13" s="227"/>
    </row>
    <row r="14" spans="1:11" ht="15.75" thickBot="1" x14ac:dyDescent="0.3">
      <c r="A14" s="34">
        <v>0.25</v>
      </c>
      <c r="B14" s="24">
        <v>5</v>
      </c>
      <c r="C14" s="24">
        <v>9</v>
      </c>
      <c r="D14" s="24">
        <v>16</v>
      </c>
      <c r="E14" s="24">
        <v>10</v>
      </c>
      <c r="F14" s="24">
        <v>10</v>
      </c>
      <c r="G14" s="24">
        <v>13</v>
      </c>
      <c r="H14" s="24">
        <v>8</v>
      </c>
    </row>
    <row r="15" spans="1:11" ht="15.75" thickBot="1" x14ac:dyDescent="0.3">
      <c r="A15" s="34">
        <v>0.29166666666666669</v>
      </c>
      <c r="B15" s="24">
        <v>5</v>
      </c>
      <c r="C15" s="24">
        <v>29</v>
      </c>
      <c r="D15" s="24">
        <v>24</v>
      </c>
      <c r="E15" s="24">
        <v>25</v>
      </c>
      <c r="F15" s="24">
        <v>15</v>
      </c>
      <c r="G15" s="24">
        <v>18</v>
      </c>
      <c r="H15" s="24">
        <v>5</v>
      </c>
    </row>
    <row r="16" spans="1:11" ht="15.75" thickBot="1" x14ac:dyDescent="0.3">
      <c r="A16" s="34">
        <v>0.33333333333333331</v>
      </c>
      <c r="B16" s="24">
        <v>6</v>
      </c>
      <c r="C16" s="24">
        <v>35</v>
      </c>
      <c r="D16" s="24">
        <v>15</v>
      </c>
      <c r="E16" s="24">
        <v>20</v>
      </c>
      <c r="F16" s="24">
        <v>5</v>
      </c>
      <c r="G16" s="24">
        <v>13</v>
      </c>
      <c r="H16" s="24">
        <v>9</v>
      </c>
    </row>
    <row r="17" spans="1:9" ht="15.75" thickBot="1" x14ac:dyDescent="0.3">
      <c r="A17" s="34">
        <v>0.375</v>
      </c>
      <c r="B17" s="24">
        <v>9</v>
      </c>
      <c r="C17" s="24">
        <v>25</v>
      </c>
      <c r="D17" s="24">
        <v>21</v>
      </c>
      <c r="E17" s="24">
        <v>27</v>
      </c>
      <c r="F17" s="24">
        <v>7</v>
      </c>
      <c r="G17" s="24">
        <v>15</v>
      </c>
      <c r="H17" s="24">
        <v>11</v>
      </c>
    </row>
    <row r="18" spans="1:9" ht="15.75" thickBot="1" x14ac:dyDescent="0.3">
      <c r="A18" s="34">
        <v>0.41666666666666669</v>
      </c>
      <c r="B18" s="24">
        <v>19</v>
      </c>
      <c r="C18" s="24">
        <v>38</v>
      </c>
      <c r="D18" s="24">
        <v>29</v>
      </c>
      <c r="E18" s="24">
        <v>18</v>
      </c>
      <c r="F18" s="24">
        <v>12</v>
      </c>
      <c r="G18" s="24">
        <v>24</v>
      </c>
      <c r="H18" s="24">
        <v>19</v>
      </c>
    </row>
    <row r="19" spans="1:9" ht="15.75" thickBot="1" x14ac:dyDescent="0.3">
      <c r="A19" s="34">
        <v>0.45833333333333331</v>
      </c>
      <c r="B19" s="24">
        <v>30</v>
      </c>
      <c r="C19" s="24">
        <v>51</v>
      </c>
      <c r="D19" s="24">
        <v>36</v>
      </c>
      <c r="E19" s="24">
        <v>37</v>
      </c>
      <c r="F19" s="24">
        <v>18</v>
      </c>
      <c r="G19" s="24">
        <v>19</v>
      </c>
      <c r="H19" s="24">
        <v>28</v>
      </c>
    </row>
    <row r="20" spans="1:9" ht="15.75" thickBot="1" x14ac:dyDescent="0.3">
      <c r="A20" s="24" t="s">
        <v>43</v>
      </c>
      <c r="B20" s="24">
        <v>35</v>
      </c>
      <c r="C20" s="24">
        <v>43</v>
      </c>
      <c r="D20" s="24">
        <v>49</v>
      </c>
      <c r="E20" s="24">
        <v>32</v>
      </c>
      <c r="F20" s="24">
        <v>15</v>
      </c>
      <c r="G20" s="24">
        <v>19</v>
      </c>
      <c r="H20" s="24">
        <v>28</v>
      </c>
    </row>
    <row r="21" spans="1:9" x14ac:dyDescent="0.25">
      <c r="A21" s="34">
        <v>0.54166666666666663</v>
      </c>
      <c r="B21" s="24">
        <v>50</v>
      </c>
      <c r="C21" s="24">
        <v>46</v>
      </c>
      <c r="D21" s="24">
        <v>54</v>
      </c>
      <c r="E21" s="24">
        <v>38</v>
      </c>
      <c r="F21" s="24">
        <v>14</v>
      </c>
      <c r="G21" s="24">
        <v>23</v>
      </c>
      <c r="H21" s="24">
        <v>29</v>
      </c>
    </row>
    <row r="22" spans="1:9" x14ac:dyDescent="0.25">
      <c r="B22" s="29">
        <f>AVERAGE(B14:B21)</f>
        <v>19.875</v>
      </c>
      <c r="C22" s="29">
        <f t="shared" ref="C22:H22" si="2">AVERAGE(C14:C21)</f>
        <v>34.5</v>
      </c>
      <c r="D22" s="29">
        <f t="shared" si="2"/>
        <v>30.5</v>
      </c>
      <c r="E22" s="29">
        <f t="shared" si="2"/>
        <v>25.875</v>
      </c>
      <c r="F22" s="29">
        <f t="shared" si="2"/>
        <v>12</v>
      </c>
      <c r="G22" s="29">
        <f t="shared" si="2"/>
        <v>18</v>
      </c>
      <c r="H22" s="29">
        <f t="shared" si="2"/>
        <v>17.125</v>
      </c>
      <c r="I22" s="25">
        <f>AVERAGE(B22:H22)</f>
        <v>22.553571428571427</v>
      </c>
    </row>
    <row r="23" spans="1:9" x14ac:dyDescent="0.25">
      <c r="B23" s="25">
        <f>AVERAGE(B11,B22)</f>
        <v>21</v>
      </c>
      <c r="C23" s="25">
        <f t="shared" ref="C23:H23" si="3">AVERAGE(C11,C22)</f>
        <v>46.0625</v>
      </c>
      <c r="D23" s="25">
        <f t="shared" si="3"/>
        <v>45.5</v>
      </c>
      <c r="E23" s="25">
        <f t="shared" si="3"/>
        <v>27.9375</v>
      </c>
      <c r="F23" s="25">
        <f t="shared" si="3"/>
        <v>25.222222222222221</v>
      </c>
      <c r="G23" s="25">
        <f t="shared" si="3"/>
        <v>26.125</v>
      </c>
      <c r="H23" s="25">
        <f t="shared" si="3"/>
        <v>12.9375</v>
      </c>
      <c r="I23" s="25">
        <f>AVERAGE(B23:H23)</f>
        <v>29.25496031746032</v>
      </c>
    </row>
  </sheetData>
  <mergeCells count="2">
    <mergeCell ref="A1:H1"/>
    <mergeCell ref="A13:H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W38"/>
  <sheetViews>
    <sheetView zoomScale="85" zoomScaleNormal="85" workbookViewId="0">
      <selection activeCell="I1" sqref="I1"/>
    </sheetView>
  </sheetViews>
  <sheetFormatPr baseColWidth="10" defaultRowHeight="15" x14ac:dyDescent="0.25"/>
  <cols>
    <col min="10" max="10" width="20" bestFit="1" customWidth="1"/>
    <col min="13" max="13" width="16.28515625" customWidth="1"/>
    <col min="22" max="22" width="20" bestFit="1" customWidth="1"/>
  </cols>
  <sheetData>
    <row r="1" spans="1:23" ht="15.75" thickBot="1" x14ac:dyDescent="0.3">
      <c r="A1" s="227" t="s">
        <v>61</v>
      </c>
      <c r="B1" s="227"/>
      <c r="C1" s="227"/>
      <c r="D1" s="227"/>
      <c r="E1" s="227"/>
      <c r="F1" s="227"/>
      <c r="G1" s="227"/>
      <c r="H1" s="227"/>
      <c r="M1" s="227" t="s">
        <v>62</v>
      </c>
      <c r="N1" s="227"/>
      <c r="O1" s="227"/>
      <c r="P1" s="227"/>
      <c r="Q1" s="227"/>
      <c r="R1" s="227"/>
      <c r="S1" s="227"/>
      <c r="T1" s="227"/>
    </row>
    <row r="2" spans="1:23" ht="14.25" customHeight="1" thickBot="1" x14ac:dyDescent="0.3">
      <c r="A2" s="34">
        <v>0.25</v>
      </c>
      <c r="B2" s="24">
        <v>5</v>
      </c>
      <c r="C2" s="24">
        <v>5</v>
      </c>
      <c r="D2" s="24">
        <v>5</v>
      </c>
      <c r="E2" s="24">
        <v>5</v>
      </c>
      <c r="F2" s="24">
        <v>5</v>
      </c>
      <c r="G2" s="24">
        <v>5</v>
      </c>
      <c r="H2" s="24">
        <v>5</v>
      </c>
      <c r="I2" s="37" t="s">
        <v>34</v>
      </c>
      <c r="J2" s="22" t="s">
        <v>59</v>
      </c>
      <c r="K2" s="29">
        <f>AVERAGE(B38:H38)</f>
        <v>6.7451298701298699</v>
      </c>
      <c r="M2" s="34">
        <v>0.25</v>
      </c>
      <c r="N2" s="24">
        <v>5</v>
      </c>
      <c r="O2" s="24">
        <v>5</v>
      </c>
      <c r="P2" s="24">
        <v>5</v>
      </c>
      <c r="Q2" s="24">
        <v>5</v>
      </c>
      <c r="R2" s="24">
        <v>5</v>
      </c>
      <c r="S2" s="24">
        <v>5</v>
      </c>
      <c r="T2" s="24">
        <v>4</v>
      </c>
      <c r="V2" s="22" t="s">
        <v>63</v>
      </c>
      <c r="W2" s="29">
        <f>AVERAGE(N38:T38)</f>
        <v>6.1509199134199131</v>
      </c>
    </row>
    <row r="3" spans="1:23" ht="15.75" thickBot="1" x14ac:dyDescent="0.3">
      <c r="A3" s="34">
        <v>0.29166666666666669</v>
      </c>
      <c r="B3" s="24">
        <v>5</v>
      </c>
      <c r="C3" s="24">
        <v>9</v>
      </c>
      <c r="D3" s="24">
        <v>5</v>
      </c>
      <c r="E3" s="24">
        <v>5</v>
      </c>
      <c r="F3" s="24">
        <v>5</v>
      </c>
      <c r="G3" s="24">
        <v>5</v>
      </c>
      <c r="H3" s="24">
        <v>5</v>
      </c>
      <c r="M3" s="34">
        <v>0.29166666666666669</v>
      </c>
      <c r="N3" s="24">
        <v>5</v>
      </c>
      <c r="O3" s="24">
        <v>5</v>
      </c>
      <c r="P3" s="24">
        <v>5</v>
      </c>
      <c r="Q3" s="24">
        <v>5</v>
      </c>
      <c r="R3" s="24">
        <v>5</v>
      </c>
      <c r="S3" s="24">
        <v>5</v>
      </c>
      <c r="T3" s="24">
        <v>4</v>
      </c>
    </row>
    <row r="4" spans="1:23" ht="15.75" thickBot="1" x14ac:dyDescent="0.3">
      <c r="A4" s="34">
        <v>0.33333333333333331</v>
      </c>
      <c r="B4" s="24">
        <v>5</v>
      </c>
      <c r="C4" s="24">
        <v>13</v>
      </c>
      <c r="D4" s="24">
        <v>5</v>
      </c>
      <c r="E4" s="24">
        <v>5</v>
      </c>
      <c r="F4" s="24">
        <v>4</v>
      </c>
      <c r="G4" s="24">
        <v>8</v>
      </c>
      <c r="H4" s="24">
        <v>5</v>
      </c>
      <c r="M4" s="34">
        <v>0.33333333333333331</v>
      </c>
      <c r="N4" s="24">
        <v>5</v>
      </c>
      <c r="O4" s="24">
        <v>5</v>
      </c>
      <c r="P4" s="24">
        <v>5</v>
      </c>
      <c r="Q4" s="24">
        <v>5</v>
      </c>
      <c r="R4" s="24">
        <v>5</v>
      </c>
      <c r="S4" s="24">
        <v>5</v>
      </c>
      <c r="T4" s="24">
        <v>5</v>
      </c>
    </row>
    <row r="5" spans="1:23" ht="15.75" thickBot="1" x14ac:dyDescent="0.3">
      <c r="A5" s="34">
        <v>0.375</v>
      </c>
      <c r="B5" s="24">
        <v>5</v>
      </c>
      <c r="C5" s="24">
        <v>7</v>
      </c>
      <c r="D5" s="24">
        <v>8</v>
      </c>
      <c r="E5" s="24">
        <v>5</v>
      </c>
      <c r="F5" s="24">
        <v>9</v>
      </c>
      <c r="G5" s="24">
        <v>8</v>
      </c>
      <c r="H5" s="24">
        <v>5</v>
      </c>
      <c r="M5" s="34">
        <v>0.375</v>
      </c>
      <c r="N5" s="24">
        <v>5</v>
      </c>
      <c r="O5" s="24">
        <v>5</v>
      </c>
      <c r="P5" s="24">
        <v>5</v>
      </c>
      <c r="Q5" s="24">
        <v>4</v>
      </c>
      <c r="R5" s="24">
        <v>5</v>
      </c>
      <c r="S5" s="24">
        <v>5</v>
      </c>
      <c r="T5" s="24">
        <v>5</v>
      </c>
    </row>
    <row r="6" spans="1:23" ht="15.75" thickBot="1" x14ac:dyDescent="0.3">
      <c r="A6" s="34">
        <v>0.41666666666666669</v>
      </c>
      <c r="B6" s="24">
        <v>5</v>
      </c>
      <c r="C6" s="24">
        <v>5</v>
      </c>
      <c r="D6" s="24">
        <v>5</v>
      </c>
      <c r="E6" s="24">
        <v>5</v>
      </c>
      <c r="F6" s="24">
        <v>8</v>
      </c>
      <c r="G6" s="24">
        <v>5</v>
      </c>
      <c r="H6" s="24">
        <v>5</v>
      </c>
      <c r="M6" s="34">
        <v>0.41666666666666669</v>
      </c>
      <c r="N6" s="24">
        <v>5</v>
      </c>
      <c r="O6" s="24">
        <v>5</v>
      </c>
      <c r="P6" s="24">
        <v>5</v>
      </c>
      <c r="Q6" s="24">
        <v>12</v>
      </c>
      <c r="R6" s="24">
        <v>3</v>
      </c>
      <c r="S6" s="24">
        <v>5</v>
      </c>
      <c r="T6" s="24">
        <v>8</v>
      </c>
    </row>
    <row r="7" spans="1:23" ht="15.75" thickBot="1" x14ac:dyDescent="0.3">
      <c r="A7" s="34">
        <v>0.45833333333333331</v>
      </c>
      <c r="B7" s="24">
        <v>5</v>
      </c>
      <c r="C7" s="24">
        <v>8</v>
      </c>
      <c r="D7" s="24">
        <v>6</v>
      </c>
      <c r="E7" s="24">
        <v>5</v>
      </c>
      <c r="F7" s="24">
        <v>5</v>
      </c>
      <c r="G7" s="24">
        <v>5</v>
      </c>
      <c r="H7" s="24">
        <v>5</v>
      </c>
      <c r="M7" s="34">
        <v>0.45833333333333331</v>
      </c>
      <c r="N7" s="24">
        <v>5</v>
      </c>
      <c r="O7" s="24">
        <v>5</v>
      </c>
      <c r="P7" s="24">
        <v>5</v>
      </c>
      <c r="Q7" s="24">
        <v>6</v>
      </c>
      <c r="R7" s="24">
        <v>5</v>
      </c>
      <c r="S7" s="24">
        <v>5</v>
      </c>
      <c r="T7" s="24">
        <v>5</v>
      </c>
    </row>
    <row r="8" spans="1:23" ht="15.75" thickBot="1" x14ac:dyDescent="0.3">
      <c r="A8" s="24" t="s">
        <v>43</v>
      </c>
      <c r="B8" s="24">
        <v>6</v>
      </c>
      <c r="C8" s="24">
        <v>6</v>
      </c>
      <c r="D8" s="24">
        <v>5</v>
      </c>
      <c r="E8" s="24">
        <v>5</v>
      </c>
      <c r="F8" s="24">
        <v>5</v>
      </c>
      <c r="G8" s="24">
        <v>5</v>
      </c>
      <c r="H8" s="24">
        <v>5</v>
      </c>
      <c r="M8" s="24" t="s">
        <v>43</v>
      </c>
      <c r="N8" s="24">
        <v>5</v>
      </c>
      <c r="O8" s="24">
        <v>5</v>
      </c>
      <c r="P8" s="24">
        <v>7</v>
      </c>
      <c r="Q8" s="24">
        <v>5</v>
      </c>
      <c r="R8" s="24">
        <v>5</v>
      </c>
      <c r="S8" s="24">
        <v>5</v>
      </c>
      <c r="T8" s="24">
        <v>5</v>
      </c>
    </row>
    <row r="9" spans="1:23" x14ac:dyDescent="0.25">
      <c r="A9" s="34">
        <v>0.54166666666666663</v>
      </c>
      <c r="B9" s="24">
        <v>6</v>
      </c>
      <c r="C9" s="24">
        <v>6</v>
      </c>
      <c r="D9" s="24">
        <v>5</v>
      </c>
      <c r="E9" s="24">
        <v>5</v>
      </c>
      <c r="F9" s="24">
        <v>5</v>
      </c>
      <c r="G9" s="24">
        <v>6</v>
      </c>
      <c r="H9" s="24">
        <v>5</v>
      </c>
      <c r="M9" s="34">
        <v>0.54166666666666663</v>
      </c>
      <c r="N9" s="24">
        <v>6</v>
      </c>
      <c r="O9" s="24">
        <v>5</v>
      </c>
      <c r="P9" s="24">
        <v>5</v>
      </c>
      <c r="Q9" s="24">
        <v>5</v>
      </c>
      <c r="R9" s="24">
        <v>5</v>
      </c>
      <c r="S9" s="24">
        <v>5</v>
      </c>
      <c r="T9" s="24">
        <v>5</v>
      </c>
    </row>
    <row r="10" spans="1:23" x14ac:dyDescent="0.25">
      <c r="B10" s="29">
        <f>AVERAGE(B2:B9)</f>
        <v>5.25</v>
      </c>
      <c r="C10" s="29">
        <f t="shared" ref="C10:H10" si="0">AVERAGE(C2:C9)</f>
        <v>7.375</v>
      </c>
      <c r="D10" s="29">
        <f t="shared" si="0"/>
        <v>5.5</v>
      </c>
      <c r="E10" s="29">
        <f t="shared" si="0"/>
        <v>5</v>
      </c>
      <c r="F10" s="29">
        <f t="shared" si="0"/>
        <v>5.75</v>
      </c>
      <c r="G10" s="29">
        <f t="shared" si="0"/>
        <v>5.875</v>
      </c>
      <c r="H10" s="29">
        <f t="shared" si="0"/>
        <v>5</v>
      </c>
      <c r="N10" s="29">
        <f>AVERAGE(N2:N9)</f>
        <v>5.125</v>
      </c>
      <c r="O10" s="29">
        <f t="shared" ref="O10" si="1">AVERAGE(O2:O9)</f>
        <v>5</v>
      </c>
      <c r="P10" s="29">
        <f t="shared" ref="P10" si="2">AVERAGE(P2:P9)</f>
        <v>5.25</v>
      </c>
      <c r="Q10" s="29">
        <f t="shared" ref="Q10" si="3">AVERAGE(Q2:Q9)</f>
        <v>5.875</v>
      </c>
      <c r="R10" s="29">
        <f t="shared" ref="R10" si="4">AVERAGE(R2:R9)</f>
        <v>4.75</v>
      </c>
      <c r="S10" s="29">
        <f t="shared" ref="S10" si="5">AVERAGE(S2:S9)</f>
        <v>5</v>
      </c>
      <c r="T10" s="29">
        <f t="shared" ref="T10" si="6">AVERAGE(T2:T9)</f>
        <v>5.125</v>
      </c>
    </row>
    <row r="12" spans="1:23" ht="15.75" thickBot="1" x14ac:dyDescent="0.3"/>
    <row r="13" spans="1:23" ht="30.75" thickBot="1" x14ac:dyDescent="0.3">
      <c r="A13" s="23" t="s">
        <v>54</v>
      </c>
      <c r="B13" s="23">
        <v>6</v>
      </c>
      <c r="C13" s="23"/>
      <c r="D13" s="23"/>
      <c r="E13" s="23"/>
      <c r="F13" s="23"/>
      <c r="G13" s="23"/>
      <c r="H13" s="23">
        <v>5</v>
      </c>
      <c r="I13" s="36" t="s">
        <v>35</v>
      </c>
      <c r="M13" s="23" t="s">
        <v>54</v>
      </c>
      <c r="N13" s="23">
        <v>5</v>
      </c>
      <c r="O13" s="23"/>
      <c r="P13" s="23"/>
      <c r="Q13" s="23"/>
      <c r="R13" s="23"/>
      <c r="S13" s="23"/>
      <c r="T13" s="23">
        <v>5</v>
      </c>
    </row>
    <row r="14" spans="1:23" ht="15.75" thickBot="1" x14ac:dyDescent="0.3">
      <c r="A14" s="33">
        <v>4.1666666666666664E-2</v>
      </c>
      <c r="B14" s="23">
        <v>6</v>
      </c>
      <c r="C14" s="23"/>
      <c r="D14" s="23"/>
      <c r="E14" s="23"/>
      <c r="F14" s="23"/>
      <c r="G14" s="23"/>
      <c r="H14" s="23">
        <v>5</v>
      </c>
      <c r="M14" s="33">
        <v>4.1666666666666664E-2</v>
      </c>
      <c r="N14" s="23">
        <v>5</v>
      </c>
      <c r="O14" s="23"/>
      <c r="P14" s="23"/>
      <c r="Q14" s="23"/>
      <c r="R14" s="23"/>
      <c r="S14" s="23"/>
      <c r="T14" s="23">
        <v>5</v>
      </c>
    </row>
    <row r="15" spans="1:23" ht="15.75" thickBot="1" x14ac:dyDescent="0.3">
      <c r="A15" s="33">
        <v>8.3333333333333329E-2</v>
      </c>
      <c r="B15" s="23"/>
      <c r="C15" s="23"/>
      <c r="D15" s="23"/>
      <c r="E15" s="23"/>
      <c r="F15" s="23"/>
      <c r="G15" s="23"/>
      <c r="H15" s="23"/>
      <c r="M15" s="33">
        <v>8.3333333333333329E-2</v>
      </c>
      <c r="N15" s="23"/>
      <c r="O15" s="23"/>
      <c r="P15" s="23"/>
      <c r="Q15" s="23"/>
      <c r="R15" s="23">
        <v>5</v>
      </c>
      <c r="S15" s="23"/>
      <c r="T15" s="23"/>
    </row>
    <row r="16" spans="1:23" ht="15.75" thickBot="1" x14ac:dyDescent="0.3">
      <c r="A16" s="33">
        <v>0.125</v>
      </c>
      <c r="B16" s="23"/>
      <c r="C16" s="23"/>
      <c r="D16" s="23"/>
      <c r="E16" s="23"/>
      <c r="F16" s="23"/>
      <c r="G16" s="23"/>
      <c r="H16" s="23"/>
      <c r="M16" s="33">
        <v>0.125</v>
      </c>
      <c r="N16" s="23"/>
      <c r="O16" s="23"/>
      <c r="P16" s="23"/>
      <c r="Q16" s="23"/>
      <c r="R16" s="23"/>
      <c r="S16" s="23"/>
      <c r="T16" s="23"/>
    </row>
    <row r="17" spans="1:20" ht="15.75" thickBot="1" x14ac:dyDescent="0.3">
      <c r="A17" s="33">
        <v>0.16666666666666666</v>
      </c>
      <c r="B17" s="23">
        <v>5</v>
      </c>
      <c r="C17" s="23">
        <v>8</v>
      </c>
      <c r="D17" s="23">
        <v>6</v>
      </c>
      <c r="E17" s="23">
        <v>8</v>
      </c>
      <c r="F17" s="23">
        <v>8</v>
      </c>
      <c r="G17" s="23">
        <v>5</v>
      </c>
      <c r="H17" s="23">
        <v>5</v>
      </c>
      <c r="M17" s="33">
        <v>0.16666666666666666</v>
      </c>
      <c r="N17" s="23">
        <v>5</v>
      </c>
      <c r="O17" s="23">
        <v>6</v>
      </c>
      <c r="P17" s="23">
        <v>5</v>
      </c>
      <c r="Q17" s="23">
        <v>8</v>
      </c>
      <c r="R17" s="23">
        <v>5</v>
      </c>
      <c r="S17" s="23">
        <v>6</v>
      </c>
      <c r="T17" s="23">
        <v>5</v>
      </c>
    </row>
    <row r="18" spans="1:20" ht="15.75" thickBot="1" x14ac:dyDescent="0.3">
      <c r="A18" s="33">
        <v>0.20833333333333334</v>
      </c>
      <c r="B18" s="23">
        <v>5</v>
      </c>
      <c r="C18" s="23">
        <v>10</v>
      </c>
      <c r="D18" s="23">
        <v>5</v>
      </c>
      <c r="E18" s="23">
        <v>10</v>
      </c>
      <c r="F18" s="23">
        <v>6</v>
      </c>
      <c r="G18" s="23">
        <v>5</v>
      </c>
      <c r="H18" s="23">
        <v>5</v>
      </c>
      <c r="M18" s="33">
        <v>0.20833333333333334</v>
      </c>
      <c r="N18" s="23">
        <v>5</v>
      </c>
      <c r="O18" s="23">
        <v>9</v>
      </c>
      <c r="P18" s="23">
        <v>5</v>
      </c>
      <c r="Q18" s="23">
        <v>6</v>
      </c>
      <c r="R18" s="23">
        <v>5</v>
      </c>
      <c r="S18" s="23">
        <v>5</v>
      </c>
      <c r="T18" s="23">
        <v>5</v>
      </c>
    </row>
    <row r="19" spans="1:20" ht="15.75" thickBot="1" x14ac:dyDescent="0.3">
      <c r="A19" s="33">
        <v>0.25</v>
      </c>
      <c r="B19" s="23">
        <v>5</v>
      </c>
      <c r="C19" s="23">
        <v>8</v>
      </c>
      <c r="D19" s="23">
        <v>6</v>
      </c>
      <c r="E19" s="23">
        <v>6</v>
      </c>
      <c r="F19" s="23">
        <v>6</v>
      </c>
      <c r="G19" s="23">
        <v>5</v>
      </c>
      <c r="H19" s="23">
        <v>5</v>
      </c>
      <c r="M19" s="33">
        <v>0.25</v>
      </c>
      <c r="N19" s="23">
        <v>5</v>
      </c>
      <c r="O19" s="23">
        <v>5</v>
      </c>
      <c r="P19" s="23">
        <v>7</v>
      </c>
      <c r="Q19" s="23">
        <v>6</v>
      </c>
      <c r="R19" s="23">
        <v>5</v>
      </c>
      <c r="S19" s="23">
        <v>5</v>
      </c>
      <c r="T19" s="23">
        <v>5</v>
      </c>
    </row>
    <row r="20" spans="1:20" ht="15.75" thickBot="1" x14ac:dyDescent="0.3">
      <c r="A20" s="33">
        <v>0.29166666666666669</v>
      </c>
      <c r="B20" s="23">
        <v>5</v>
      </c>
      <c r="C20" s="23">
        <v>5</v>
      </c>
      <c r="D20" s="23">
        <v>6</v>
      </c>
      <c r="E20" s="23">
        <v>6</v>
      </c>
      <c r="F20" s="23">
        <v>5</v>
      </c>
      <c r="G20" s="23">
        <v>6</v>
      </c>
      <c r="H20" s="23">
        <v>5</v>
      </c>
      <c r="M20" s="33">
        <v>0.29166666666666669</v>
      </c>
      <c r="N20" s="23">
        <v>5</v>
      </c>
      <c r="O20" s="23">
        <v>6</v>
      </c>
      <c r="P20" s="23">
        <v>2</v>
      </c>
      <c r="Q20" s="23">
        <v>5</v>
      </c>
      <c r="R20" s="23">
        <v>4</v>
      </c>
      <c r="S20" s="23">
        <v>5</v>
      </c>
      <c r="T20" s="23">
        <v>4</v>
      </c>
    </row>
    <row r="21" spans="1:20" ht="15.75" thickBot="1" x14ac:dyDescent="0.3">
      <c r="A21" s="33">
        <v>0.33333333333333331</v>
      </c>
      <c r="B21" s="23">
        <v>5</v>
      </c>
      <c r="C21" s="23">
        <v>8</v>
      </c>
      <c r="D21" s="23">
        <v>6</v>
      </c>
      <c r="E21" s="23">
        <v>6</v>
      </c>
      <c r="F21" s="23">
        <v>8</v>
      </c>
      <c r="G21" s="23">
        <v>5</v>
      </c>
      <c r="H21" s="23">
        <v>5</v>
      </c>
      <c r="M21" s="33">
        <v>0.33333333333333331</v>
      </c>
      <c r="N21" s="23">
        <v>5</v>
      </c>
      <c r="O21" s="23">
        <v>6</v>
      </c>
      <c r="P21" s="23">
        <v>4</v>
      </c>
      <c r="Q21" s="23">
        <v>5</v>
      </c>
      <c r="R21" s="23">
        <v>5</v>
      </c>
      <c r="S21" s="23">
        <v>6</v>
      </c>
      <c r="T21" s="23">
        <v>5</v>
      </c>
    </row>
    <row r="22" spans="1:20" ht="15.75" thickBot="1" x14ac:dyDescent="0.3">
      <c r="A22" s="33">
        <v>0.375</v>
      </c>
      <c r="B22" s="23">
        <v>5</v>
      </c>
      <c r="C22" s="23">
        <v>4</v>
      </c>
      <c r="D22" s="23">
        <v>6</v>
      </c>
      <c r="E22" s="23">
        <v>5</v>
      </c>
      <c r="F22" s="23">
        <v>6</v>
      </c>
      <c r="G22" s="23">
        <v>5</v>
      </c>
      <c r="H22" s="23">
        <v>5</v>
      </c>
      <c r="M22" s="33">
        <v>0.375</v>
      </c>
      <c r="N22" s="23">
        <v>5</v>
      </c>
      <c r="O22" s="23">
        <v>5</v>
      </c>
      <c r="P22" s="23">
        <v>4</v>
      </c>
      <c r="Q22" s="23">
        <v>7</v>
      </c>
      <c r="R22" s="23">
        <v>5</v>
      </c>
      <c r="S22" s="23">
        <v>4</v>
      </c>
      <c r="T22" s="23">
        <v>8</v>
      </c>
    </row>
    <row r="23" spans="1:20" ht="15.75" thickBot="1" x14ac:dyDescent="0.3">
      <c r="A23" s="33">
        <v>0.41666666666666669</v>
      </c>
      <c r="B23" s="23">
        <v>6</v>
      </c>
      <c r="C23" s="23">
        <v>7</v>
      </c>
      <c r="D23" s="23">
        <v>6</v>
      </c>
      <c r="E23" s="23">
        <v>6</v>
      </c>
      <c r="F23" s="23">
        <v>6</v>
      </c>
      <c r="G23" s="23">
        <v>5</v>
      </c>
      <c r="H23" s="23">
        <v>5</v>
      </c>
      <c r="M23" s="33">
        <v>0.41666666666666669</v>
      </c>
      <c r="N23" s="23">
        <v>6</v>
      </c>
      <c r="O23" s="23">
        <v>5</v>
      </c>
      <c r="P23" s="23">
        <v>7</v>
      </c>
      <c r="Q23" s="23">
        <v>4</v>
      </c>
      <c r="R23" s="23">
        <v>5</v>
      </c>
      <c r="S23" s="23">
        <v>6</v>
      </c>
      <c r="T23" s="23">
        <v>4</v>
      </c>
    </row>
    <row r="24" spans="1:20" ht="15.75" thickBot="1" x14ac:dyDescent="0.3">
      <c r="A24" s="33">
        <v>0.45833333333333331</v>
      </c>
      <c r="B24" s="23">
        <v>5</v>
      </c>
      <c r="C24" s="23">
        <v>8</v>
      </c>
      <c r="D24" s="23">
        <v>8</v>
      </c>
      <c r="E24" s="23">
        <v>9</v>
      </c>
      <c r="F24" s="23">
        <v>9</v>
      </c>
      <c r="G24" s="23">
        <v>6</v>
      </c>
      <c r="H24" s="23">
        <v>5</v>
      </c>
      <c r="M24" s="33">
        <v>0.45833333333333331</v>
      </c>
      <c r="N24" s="23">
        <v>5</v>
      </c>
      <c r="O24" s="23">
        <v>5</v>
      </c>
      <c r="P24" s="23">
        <v>5</v>
      </c>
      <c r="Q24" s="23">
        <v>4</v>
      </c>
      <c r="R24" s="23">
        <v>6</v>
      </c>
      <c r="S24" s="23">
        <v>6</v>
      </c>
      <c r="T24" s="23">
        <v>10</v>
      </c>
    </row>
    <row r="25" spans="1:20" ht="15.75" thickBot="1" x14ac:dyDescent="0.3">
      <c r="A25" s="23" t="s">
        <v>43</v>
      </c>
      <c r="B25" s="23">
        <v>6</v>
      </c>
      <c r="C25" s="23">
        <v>8</v>
      </c>
      <c r="D25" s="23">
        <v>8</v>
      </c>
      <c r="E25" s="23">
        <v>6</v>
      </c>
      <c r="F25" s="23">
        <v>6</v>
      </c>
      <c r="G25" s="23">
        <v>5</v>
      </c>
      <c r="H25" s="23">
        <v>9</v>
      </c>
      <c r="M25" s="23" t="s">
        <v>43</v>
      </c>
      <c r="N25" s="23">
        <v>5</v>
      </c>
      <c r="O25" s="23">
        <v>14</v>
      </c>
      <c r="P25" s="23">
        <v>5</v>
      </c>
      <c r="Q25" s="23">
        <v>7</v>
      </c>
      <c r="R25" s="23">
        <v>4</v>
      </c>
      <c r="S25" s="23">
        <v>6</v>
      </c>
      <c r="T25" s="23">
        <v>11</v>
      </c>
    </row>
    <row r="26" spans="1:20" ht="15.75" thickBot="1" x14ac:dyDescent="0.3">
      <c r="A26" s="33">
        <v>0.54166666666666663</v>
      </c>
      <c r="B26" s="23">
        <v>6</v>
      </c>
      <c r="C26" s="23">
        <v>7</v>
      </c>
      <c r="D26" s="23">
        <v>6</v>
      </c>
      <c r="E26" s="23">
        <v>5</v>
      </c>
      <c r="F26" s="23">
        <v>8</v>
      </c>
      <c r="G26" s="23">
        <v>5</v>
      </c>
      <c r="H26" s="23">
        <v>11</v>
      </c>
      <c r="M26" s="33">
        <v>0.54166666666666663</v>
      </c>
      <c r="N26" s="23">
        <v>9</v>
      </c>
      <c r="O26" s="23">
        <v>10</v>
      </c>
      <c r="P26" s="23">
        <v>6</v>
      </c>
      <c r="Q26" s="23">
        <v>7</v>
      </c>
      <c r="R26" s="23">
        <v>5</v>
      </c>
      <c r="S26" s="23">
        <v>3</v>
      </c>
      <c r="T26" s="23">
        <v>4</v>
      </c>
    </row>
    <row r="27" spans="1:20" ht="15.75" thickBot="1" x14ac:dyDescent="0.3">
      <c r="A27" s="33">
        <v>0.58333333333333337</v>
      </c>
      <c r="B27" s="23">
        <v>13</v>
      </c>
      <c r="C27" s="23">
        <v>16</v>
      </c>
      <c r="D27" s="23">
        <v>10</v>
      </c>
      <c r="E27" s="23">
        <v>6</v>
      </c>
      <c r="F27" s="23">
        <v>9</v>
      </c>
      <c r="G27" s="23">
        <v>8</v>
      </c>
      <c r="H27" s="23">
        <v>9</v>
      </c>
      <c r="M27" s="33">
        <v>0.58333333333333337</v>
      </c>
      <c r="N27" s="23">
        <v>9</v>
      </c>
      <c r="O27" s="23">
        <v>8</v>
      </c>
      <c r="P27" s="23">
        <v>8</v>
      </c>
      <c r="Q27" s="23">
        <v>7</v>
      </c>
      <c r="R27" s="23">
        <v>4</v>
      </c>
      <c r="S27" s="23">
        <v>13</v>
      </c>
      <c r="T27" s="23">
        <v>6</v>
      </c>
    </row>
    <row r="28" spans="1:20" ht="15.75" thickBot="1" x14ac:dyDescent="0.3">
      <c r="A28" s="33">
        <v>0.625</v>
      </c>
      <c r="B28" s="23">
        <v>13</v>
      </c>
      <c r="C28" s="23">
        <v>13</v>
      </c>
      <c r="D28" s="23">
        <v>10</v>
      </c>
      <c r="E28" s="23">
        <v>5</v>
      </c>
      <c r="F28" s="23">
        <v>11</v>
      </c>
      <c r="G28" s="23">
        <v>8</v>
      </c>
      <c r="H28" s="23">
        <v>8</v>
      </c>
      <c r="M28" s="33">
        <v>0.625</v>
      </c>
      <c r="N28" s="23">
        <v>11</v>
      </c>
      <c r="O28" s="23">
        <v>11</v>
      </c>
      <c r="P28" s="23">
        <v>18</v>
      </c>
      <c r="Q28" s="23">
        <v>10</v>
      </c>
      <c r="R28" s="23">
        <v>7</v>
      </c>
      <c r="S28" s="23">
        <v>14</v>
      </c>
      <c r="T28" s="23">
        <v>14</v>
      </c>
    </row>
    <row r="29" spans="1:20" ht="15.75" thickBot="1" x14ac:dyDescent="0.3">
      <c r="A29" s="33">
        <v>0.66666666666666663</v>
      </c>
      <c r="B29" s="23">
        <v>16</v>
      </c>
      <c r="C29" s="23">
        <v>14</v>
      </c>
      <c r="D29" s="23">
        <v>11</v>
      </c>
      <c r="E29" s="23">
        <v>6</v>
      </c>
      <c r="F29" s="23">
        <v>13</v>
      </c>
      <c r="G29" s="23">
        <v>8</v>
      </c>
      <c r="H29" s="23">
        <v>6</v>
      </c>
      <c r="M29" s="33">
        <v>0.66666666666666663</v>
      </c>
      <c r="N29" s="23">
        <v>14</v>
      </c>
      <c r="O29" s="23">
        <v>9</v>
      </c>
      <c r="P29" s="23">
        <v>17</v>
      </c>
      <c r="Q29" s="23">
        <v>12</v>
      </c>
      <c r="R29" s="23">
        <v>8</v>
      </c>
      <c r="S29" s="23">
        <v>8</v>
      </c>
      <c r="T29" s="23">
        <v>10</v>
      </c>
    </row>
    <row r="30" spans="1:20" ht="15.75" thickBot="1" x14ac:dyDescent="0.3">
      <c r="A30" s="33">
        <v>0.70833333333333337</v>
      </c>
      <c r="B30" s="23">
        <v>16</v>
      </c>
      <c r="C30" s="23">
        <v>13</v>
      </c>
      <c r="D30" s="23">
        <v>10</v>
      </c>
      <c r="E30" s="23">
        <v>9</v>
      </c>
      <c r="F30" s="23">
        <v>11</v>
      </c>
      <c r="G30" s="23">
        <v>6</v>
      </c>
      <c r="H30" s="23">
        <v>8</v>
      </c>
      <c r="M30" s="33">
        <v>0.70833333333333337</v>
      </c>
      <c r="N30" s="23">
        <v>14</v>
      </c>
      <c r="O30" s="23">
        <v>13</v>
      </c>
      <c r="P30" s="23">
        <v>14</v>
      </c>
      <c r="Q30" s="23">
        <v>9</v>
      </c>
      <c r="R30" s="23">
        <v>6</v>
      </c>
      <c r="S30" s="23">
        <v>8</v>
      </c>
      <c r="T30" s="23">
        <v>8</v>
      </c>
    </row>
    <row r="31" spans="1:20" ht="15.75" thickBot="1" x14ac:dyDescent="0.3">
      <c r="A31" s="33">
        <v>0.75</v>
      </c>
      <c r="B31" s="23">
        <v>18</v>
      </c>
      <c r="C31" s="23">
        <v>14</v>
      </c>
      <c r="D31" s="23">
        <v>15</v>
      </c>
      <c r="E31" s="23">
        <v>10</v>
      </c>
      <c r="F31" s="23">
        <v>16</v>
      </c>
      <c r="G31" s="23">
        <v>8</v>
      </c>
      <c r="H31" s="23">
        <v>6</v>
      </c>
      <c r="M31" s="33">
        <v>0.75</v>
      </c>
      <c r="N31" s="23">
        <v>13</v>
      </c>
      <c r="O31" s="23">
        <v>10</v>
      </c>
      <c r="P31" s="23">
        <v>11</v>
      </c>
      <c r="Q31" s="23">
        <v>12</v>
      </c>
      <c r="R31" s="23">
        <v>9</v>
      </c>
      <c r="S31" s="23">
        <v>9</v>
      </c>
      <c r="T31" s="23">
        <v>10</v>
      </c>
    </row>
    <row r="32" spans="1:20" ht="15.75" thickBot="1" x14ac:dyDescent="0.3">
      <c r="A32" s="33">
        <v>0.79166666666666663</v>
      </c>
      <c r="B32" s="23">
        <v>17</v>
      </c>
      <c r="C32" s="23">
        <v>11</v>
      </c>
      <c r="D32" s="23">
        <v>18</v>
      </c>
      <c r="E32" s="23">
        <v>13</v>
      </c>
      <c r="F32" s="23">
        <v>13</v>
      </c>
      <c r="G32" s="23">
        <v>5</v>
      </c>
      <c r="H32" s="23">
        <v>10</v>
      </c>
      <c r="M32" s="33">
        <v>0.79166666666666663</v>
      </c>
      <c r="N32" s="23">
        <v>13</v>
      </c>
      <c r="O32" s="23">
        <v>10</v>
      </c>
      <c r="P32" s="23">
        <v>12</v>
      </c>
      <c r="Q32" s="23">
        <v>6</v>
      </c>
      <c r="R32" s="23">
        <v>5</v>
      </c>
      <c r="S32" s="23">
        <v>6</v>
      </c>
      <c r="T32" s="23">
        <v>10</v>
      </c>
    </row>
    <row r="33" spans="1:20" ht="15.75" thickBot="1" x14ac:dyDescent="0.3">
      <c r="A33" s="33">
        <v>0.83333333333333337</v>
      </c>
      <c r="B33" s="23">
        <v>16</v>
      </c>
      <c r="C33" s="23">
        <v>7</v>
      </c>
      <c r="D33" s="23">
        <v>15</v>
      </c>
      <c r="E33" s="23">
        <v>5</v>
      </c>
      <c r="F33" s="23">
        <v>13</v>
      </c>
      <c r="G33" s="23">
        <v>6</v>
      </c>
      <c r="H33" s="23">
        <v>8</v>
      </c>
      <c r="M33" s="33">
        <v>0.83333333333333337</v>
      </c>
      <c r="N33" s="23">
        <v>14</v>
      </c>
      <c r="O33" s="23">
        <v>11</v>
      </c>
      <c r="P33" s="23">
        <v>9</v>
      </c>
      <c r="Q33" s="23">
        <v>8</v>
      </c>
      <c r="R33" s="23">
        <v>5</v>
      </c>
      <c r="S33" s="23">
        <v>6</v>
      </c>
      <c r="T33" s="23">
        <v>5</v>
      </c>
    </row>
    <row r="34" spans="1:20" ht="15.75" thickBot="1" x14ac:dyDescent="0.3">
      <c r="A34" s="33">
        <v>0.875</v>
      </c>
      <c r="B34" s="23">
        <v>17</v>
      </c>
      <c r="C34" s="23">
        <v>7</v>
      </c>
      <c r="D34" s="23">
        <v>9</v>
      </c>
      <c r="E34" s="23">
        <v>10</v>
      </c>
      <c r="F34" s="23">
        <v>10</v>
      </c>
      <c r="G34" s="23">
        <v>5</v>
      </c>
      <c r="H34" s="23">
        <v>6</v>
      </c>
      <c r="M34" s="33">
        <v>0.875</v>
      </c>
      <c r="N34" s="23">
        <v>9</v>
      </c>
      <c r="O34" s="23">
        <v>8</v>
      </c>
      <c r="P34" s="23">
        <v>8</v>
      </c>
      <c r="Q34" s="23">
        <v>5</v>
      </c>
      <c r="R34" s="23">
        <v>5</v>
      </c>
      <c r="S34" s="23">
        <v>6</v>
      </c>
      <c r="T34" s="23">
        <v>8</v>
      </c>
    </row>
    <row r="35" spans="1:20" ht="15.75" thickBot="1" x14ac:dyDescent="0.3">
      <c r="A35" s="33">
        <v>0.91666666666666663</v>
      </c>
      <c r="B35" s="23">
        <v>7</v>
      </c>
      <c r="C35" s="23">
        <v>5</v>
      </c>
      <c r="D35" s="23">
        <v>5</v>
      </c>
      <c r="E35" s="23">
        <v>4</v>
      </c>
      <c r="F35" s="23">
        <v>6</v>
      </c>
      <c r="G35" s="23">
        <v>5</v>
      </c>
      <c r="H35" s="23">
        <v>6</v>
      </c>
      <c r="M35" s="33">
        <v>0.91666666666666663</v>
      </c>
      <c r="N35" s="23">
        <v>8</v>
      </c>
      <c r="O35" s="23">
        <v>6</v>
      </c>
      <c r="P35" s="23">
        <v>7</v>
      </c>
      <c r="Q35" s="23">
        <v>5</v>
      </c>
      <c r="R35" s="23">
        <v>5</v>
      </c>
      <c r="S35" s="23">
        <v>5</v>
      </c>
      <c r="T35" s="23">
        <v>6</v>
      </c>
    </row>
    <row r="36" spans="1:20" x14ac:dyDescent="0.25">
      <c r="A36" s="33">
        <v>0.95833333333333337</v>
      </c>
      <c r="B36" s="23">
        <v>5</v>
      </c>
      <c r="C36" s="23">
        <v>5</v>
      </c>
      <c r="D36" s="23">
        <v>5</v>
      </c>
      <c r="E36" s="23">
        <v>5</v>
      </c>
      <c r="F36" s="23">
        <v>5</v>
      </c>
      <c r="G36" s="23">
        <v>5</v>
      </c>
      <c r="H36" s="23">
        <v>5</v>
      </c>
      <c r="M36" s="33">
        <v>0.95833333333333337</v>
      </c>
      <c r="N36" s="23">
        <v>5</v>
      </c>
      <c r="O36" s="23">
        <v>5</v>
      </c>
      <c r="P36" s="23">
        <v>5</v>
      </c>
      <c r="Q36" s="23">
        <v>7</v>
      </c>
      <c r="R36" s="23">
        <v>4</v>
      </c>
      <c r="S36" s="23">
        <v>6</v>
      </c>
      <c r="T36" s="23">
        <v>6</v>
      </c>
    </row>
    <row r="37" spans="1:20" x14ac:dyDescent="0.25">
      <c r="B37" s="29">
        <f>AVERAGE(B13,B14,B17:B36)</f>
        <v>9.2272727272727266</v>
      </c>
      <c r="C37" s="29">
        <f>AVERAGE(C17:C36)</f>
        <v>8.9</v>
      </c>
      <c r="D37" s="29">
        <f t="shared" ref="D37:G37" si="7">AVERAGE(D17:D36)</f>
        <v>8.5500000000000007</v>
      </c>
      <c r="E37" s="29">
        <f t="shared" si="7"/>
        <v>7</v>
      </c>
      <c r="F37" s="29">
        <f t="shared" si="7"/>
        <v>8.75</v>
      </c>
      <c r="G37" s="29">
        <f t="shared" si="7"/>
        <v>5.8</v>
      </c>
      <c r="H37" s="29">
        <f>AVERAGE(H13,H14,H17:H36)</f>
        <v>6.4545454545454541</v>
      </c>
      <c r="N37" s="29">
        <f>AVERAGE(N13,N14,N17:N36)</f>
        <v>7.9545454545454541</v>
      </c>
      <c r="O37" s="29">
        <f>AVERAGE(O17:O36)</f>
        <v>8.1</v>
      </c>
      <c r="P37" s="29">
        <f t="shared" ref="P37" si="8">AVERAGE(P17:P36)</f>
        <v>7.95</v>
      </c>
      <c r="Q37" s="29">
        <f>AVERAGE(Q17:Q36)</f>
        <v>7</v>
      </c>
      <c r="R37" s="29">
        <f>AVERAGE(R15,R17:R36)</f>
        <v>5.333333333333333</v>
      </c>
      <c r="S37" s="29">
        <f>AVERAGE(S17:S36)</f>
        <v>6.65</v>
      </c>
      <c r="T37" s="29">
        <f>AVERAGE(T13,T14,T17:T36)</f>
        <v>7</v>
      </c>
    </row>
    <row r="38" spans="1:20" x14ac:dyDescent="0.25">
      <c r="B38" s="29">
        <f>AVERAGE(B10,B37)</f>
        <v>7.2386363636363633</v>
      </c>
      <c r="C38" s="29">
        <f t="shared" ref="C38:H38" si="9">AVERAGE(C10,C37)</f>
        <v>8.1374999999999993</v>
      </c>
      <c r="D38" s="29">
        <f t="shared" si="9"/>
        <v>7.0250000000000004</v>
      </c>
      <c r="E38" s="29">
        <f t="shared" si="9"/>
        <v>6</v>
      </c>
      <c r="F38" s="29">
        <f t="shared" si="9"/>
        <v>7.25</v>
      </c>
      <c r="G38" s="29">
        <f t="shared" si="9"/>
        <v>5.8375000000000004</v>
      </c>
      <c r="H38" s="29">
        <f t="shared" si="9"/>
        <v>5.7272727272727266</v>
      </c>
      <c r="N38" s="29">
        <f>AVERAGE(N10,N37)</f>
        <v>6.5397727272727266</v>
      </c>
      <c r="O38" s="29">
        <f t="shared" ref="O38" si="10">AVERAGE(O10,O37)</f>
        <v>6.55</v>
      </c>
      <c r="P38" s="29">
        <f t="shared" ref="P38" si="11">AVERAGE(P10,P37)</f>
        <v>6.6</v>
      </c>
      <c r="Q38" s="29">
        <f t="shared" ref="Q38" si="12">AVERAGE(Q10,Q37)</f>
        <v>6.4375</v>
      </c>
      <c r="R38" s="29">
        <f t="shared" ref="R38" si="13">AVERAGE(R10,R37)</f>
        <v>5.0416666666666661</v>
      </c>
      <c r="S38" s="29">
        <f t="shared" ref="S38" si="14">AVERAGE(S10,S37)</f>
        <v>5.8250000000000002</v>
      </c>
      <c r="T38" s="29">
        <f t="shared" ref="T38" si="15">AVERAGE(T10,T37)</f>
        <v>6.0625</v>
      </c>
    </row>
  </sheetData>
  <mergeCells count="2">
    <mergeCell ref="A1:H1"/>
    <mergeCell ref="M1:T1"/>
  </mergeCells>
  <pageMargins left="0.7" right="0.7" top="0.75" bottom="0.75" header="0.3" footer="0.3"/>
  <ignoredErrors>
    <ignoredError sqref="R3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vt:i4>
      </vt:variant>
    </vt:vector>
  </HeadingPairs>
  <TitlesOfParts>
    <vt:vector size="29" baseType="lpstr">
      <vt:lpstr>01.15</vt:lpstr>
      <vt:lpstr>GRÁFICA</vt:lpstr>
      <vt:lpstr>Hoja1</vt:lpstr>
      <vt:lpstr>G oct 20</vt:lpstr>
      <vt:lpstr>R oct 20</vt:lpstr>
      <vt:lpstr>S oct 20</vt:lpstr>
      <vt:lpstr>GRAL nov-dic 20</vt:lpstr>
      <vt:lpstr>READY nov-dic 20</vt:lpstr>
      <vt:lpstr>SENTRI nov-dic 20</vt:lpstr>
      <vt:lpstr>gral</vt:lpstr>
      <vt:lpstr>ready</vt:lpstr>
      <vt:lpstr>sentri</vt:lpstr>
      <vt:lpstr>sentri 2021east</vt:lpstr>
      <vt:lpstr>sentri 2021 west</vt:lpstr>
      <vt:lpstr>ready 2021east</vt:lpstr>
      <vt:lpstr>gral 2021 east</vt:lpstr>
      <vt:lpstr>gral 2021 west</vt:lpstr>
      <vt:lpstr>Este_Gral-22</vt:lpstr>
      <vt:lpstr>Este_Ready-22</vt:lpstr>
      <vt:lpstr>Este_Sentri-22</vt:lpstr>
      <vt:lpstr>Oeste_Gral-22</vt:lpstr>
      <vt:lpstr>Oeste-Sentri-22</vt:lpstr>
      <vt:lpstr>east gral 23</vt:lpstr>
      <vt:lpstr>east sentri 23</vt:lpstr>
      <vt:lpstr>east ready 23</vt:lpstr>
      <vt:lpstr>west gral 23</vt:lpstr>
      <vt:lpstr>west sentri 23</vt:lpstr>
      <vt:lpstr>west ready 23</vt:lpstr>
      <vt:lpstr>'01.15'!Área_de_impresión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Patricia Lopez</dc:creator>
  <cp:lastModifiedBy>JEFATURA DE SISTEMAS</cp:lastModifiedBy>
  <cp:lastPrinted>2024-06-07T18:46:28Z</cp:lastPrinted>
  <dcterms:created xsi:type="dcterms:W3CDTF">2019-04-19T02:00:59Z</dcterms:created>
  <dcterms:modified xsi:type="dcterms:W3CDTF">2024-06-07T18:46:34Z</dcterms:modified>
</cp:coreProperties>
</file>